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60" windowHeight="7155" activeTab="0"/>
  </bookViews>
  <sheets>
    <sheet name="Sheet1" sheetId="1" r:id="rId1"/>
  </sheets>
  <definedNames>
    <definedName name="_xlnm.Print_Area" localSheetId="0">'Sheet1'!$B$2:$AL$113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J35" authorId="0">
      <text>
        <r>
          <rPr>
            <b/>
            <sz val="9"/>
            <rFont val="ＭＳ Ｐゴシック"/>
            <family val="3"/>
          </rPr>
          <t>19時以降に受取を希望される場合は事前にご相談ください。</t>
        </r>
      </text>
    </comment>
    <comment ref="AJ36" authorId="0">
      <text>
        <r>
          <rPr>
            <b/>
            <sz val="9"/>
            <rFont val="ＭＳ Ｐゴシック"/>
            <family val="3"/>
          </rPr>
          <t>19時以降に受取を希望される場合は事前にご相談ください。</t>
        </r>
      </text>
    </comment>
    <comment ref="AJ37" authorId="0">
      <text>
        <r>
          <rPr>
            <b/>
            <sz val="9"/>
            <rFont val="ＭＳ Ｐゴシック"/>
            <family val="3"/>
          </rPr>
          <t>19時以降に受取を希望される場合は事前にご相談ください。</t>
        </r>
      </text>
    </comment>
    <comment ref="AJ38" authorId="0">
      <text>
        <r>
          <rPr>
            <b/>
            <sz val="9"/>
            <rFont val="ＭＳ Ｐゴシック"/>
            <family val="3"/>
          </rPr>
          <t>19時以降に受取を希望される場合は事前にご相談ください。</t>
        </r>
      </text>
    </comment>
    <comment ref="AJ39" authorId="0">
      <text>
        <r>
          <rPr>
            <b/>
            <sz val="9"/>
            <rFont val="ＭＳ Ｐゴシック"/>
            <family val="3"/>
          </rPr>
          <t>19時以降に受取を希望される場合は事前にご相談ください。</t>
        </r>
      </text>
    </comment>
  </commentList>
</comments>
</file>

<file path=xl/sharedStrings.xml><?xml version="1.0" encoding="utf-8"?>
<sst xmlns="http://schemas.openxmlformats.org/spreadsheetml/2006/main" count="325" uniqueCount="162">
  <si>
    <t>小学生</t>
  </si>
  <si>
    <t>中学生以上</t>
  </si>
  <si>
    <t>木工用ボンド</t>
  </si>
  <si>
    <t>竹とんぼ</t>
  </si>
  <si>
    <t>日</t>
  </si>
  <si>
    <t>時</t>
  </si>
  <si>
    <t>時価</t>
  </si>
  <si>
    <t>食数・クラフト等注文書</t>
  </si>
  <si>
    <t>月</t>
  </si>
  <si>
    <t>朝食</t>
  </si>
  <si>
    <t>昼食</t>
  </si>
  <si>
    <t>夕食</t>
  </si>
  <si>
    <t>4歳以上
（未就学児）</t>
  </si>
  <si>
    <t>利用団体名（学校名）</t>
  </si>
  <si>
    <t>電話番号</t>
  </si>
  <si>
    <t>FAX</t>
  </si>
  <si>
    <t>担当者名</t>
  </si>
  <si>
    <t>住所</t>
  </si>
  <si>
    <t>〒</t>
  </si>
  <si>
    <t>－</t>
  </si>
  <si>
    <t>班</t>
  </si>
  <si>
    <t>×</t>
  </si>
  <si>
    <t>品名</t>
  </si>
  <si>
    <t>数量</t>
  </si>
  <si>
    <t>単価</t>
  </si>
  <si>
    <t>金額</t>
  </si>
  <si>
    <t>晴・荒天</t>
  </si>
  <si>
    <t>ろうそく（大）</t>
  </si>
  <si>
    <t>ろうそく（小）</t>
  </si>
  <si>
    <t>磯釣セット</t>
  </si>
  <si>
    <t>受取日時</t>
  </si>
  <si>
    <t>品名（もしくは品番）</t>
  </si>
  <si>
    <t>入所後</t>
  </si>
  <si>
    <t>入所まで</t>
  </si>
  <si>
    <t>1食前まで</t>
  </si>
  <si>
    <t>3日前　午前中まで</t>
  </si>
  <si>
    <t>当日10時まで</t>
  </si>
  <si>
    <t>野外炊飯のメニュー変更・キャンセル</t>
  </si>
  <si>
    <t>内容</t>
  </si>
  <si>
    <t>変更期限</t>
  </si>
  <si>
    <t>①食事数が変わる場合</t>
  </si>
  <si>
    <t>7日前まで</t>
  </si>
  <si>
    <t>備考</t>
  </si>
  <si>
    <t>杉板</t>
  </si>
  <si>
    <t>越前竹人形</t>
  </si>
  <si>
    <t>プラホビー</t>
  </si>
  <si>
    <t>万華鏡</t>
  </si>
  <si>
    <t>えさ（オキアミ）</t>
  </si>
  <si>
    <t>灯油（１リットル）</t>
  </si>
  <si>
    <t>割箸（１膳）</t>
  </si>
  <si>
    <t>木のアクセサリー</t>
  </si>
  <si>
    <t>豆乳（1リットル）</t>
  </si>
  <si>
    <t>約8名分</t>
  </si>
  <si>
    <t>キャンプファイヤーは1リットル購入</t>
  </si>
  <si>
    <t>最終の使用分は自己申告ください</t>
  </si>
  <si>
    <t>薪（野炊・キャンプファイヤー）</t>
  </si>
  <si>
    <t>品番</t>
  </si>
  <si>
    <t>紙パック　ウーロン茶</t>
  </si>
  <si>
    <t>紙パック　牛乳</t>
  </si>
  <si>
    <t>紙パック　オレンジ　果汁30%</t>
  </si>
  <si>
    <t>紙パック　アップル　果汁30%</t>
  </si>
  <si>
    <t>紙パック　オレンジ　果汁100%</t>
  </si>
  <si>
    <t>紙パック　アップル　果汁100%</t>
  </si>
  <si>
    <t>ペットボトル　緑茶</t>
  </si>
  <si>
    <t>ペットボトル　麦茶</t>
  </si>
  <si>
    <t>ペットボトル　水</t>
  </si>
  <si>
    <t>菓子パン　メロンパン</t>
  </si>
  <si>
    <t>菓子パン　クリーム</t>
  </si>
  <si>
    <t>菓子パン　チョココロネ</t>
  </si>
  <si>
    <t>菓子パン　ジャム</t>
  </si>
  <si>
    <t>おにぎり　鮭</t>
  </si>
  <si>
    <t>おにぎり　梅干</t>
  </si>
  <si>
    <t>おにぎり　昆布</t>
  </si>
  <si>
    <t>かき氷　※取り扱いは8月31日まで</t>
  </si>
  <si>
    <t>②食事内容が変わる場合</t>
  </si>
  <si>
    <t>　前日　午前中まで</t>
  </si>
  <si>
    <t>黒色</t>
  </si>
  <si>
    <t>赤色</t>
  </si>
  <si>
    <t>若狭めのう</t>
  </si>
  <si>
    <t>若狭塗り箸</t>
  </si>
  <si>
    <t>焼き板工作</t>
  </si>
  <si>
    <t>10個入り</t>
  </si>
  <si>
    <t>10色入り</t>
  </si>
  <si>
    <t>1ｋｇ単位で販売、約10名分</t>
  </si>
  <si>
    <t>めのう</t>
  </si>
  <si>
    <t>色紙</t>
  </si>
  <si>
    <t>封筒・紐・金具付き</t>
  </si>
  <si>
    <t>和朝食</t>
  </si>
  <si>
    <t>豚丼・みそ汁</t>
  </si>
  <si>
    <t>焼きそば</t>
  </si>
  <si>
    <t>鉄板焼き</t>
  </si>
  <si>
    <t>肉じゃが・豚汁</t>
  </si>
  <si>
    <t>お好み焼き</t>
  </si>
  <si>
    <t>牛鍋</t>
  </si>
  <si>
    <t>牛焼き肉</t>
  </si>
  <si>
    <t>手打ちうどん</t>
  </si>
  <si>
    <t>洋朝食</t>
  </si>
  <si>
    <t>現金払い　・　銀行振込</t>
  </si>
  <si>
    <t>すいか　※取り扱いは7,8月</t>
  </si>
  <si>
    <t>メニュー（もしくは品番）</t>
  </si>
  <si>
    <t>受取時間</t>
  </si>
  <si>
    <t>金具</t>
  </si>
  <si>
    <t>スラスラテックス</t>
  </si>
  <si>
    <t>※賞味期限は当日限り</t>
  </si>
  <si>
    <t>２　お支払い方法（選択してください）</t>
  </si>
  <si>
    <t>新規　・　変更</t>
  </si>
  <si>
    <t>朝
昼
夕</t>
  </si>
  <si>
    <t>可燃物</t>
  </si>
  <si>
    <t>不燃物（ペットボトル）</t>
  </si>
  <si>
    <t>不燃物（その他プラ）</t>
  </si>
  <si>
    <t>５　野外炊飯</t>
  </si>
  <si>
    <t>６　ペットボトル、おにぎり等（金額は税込）</t>
  </si>
  <si>
    <t>７　お弁当</t>
  </si>
  <si>
    <t>ゼリー（青リンゴ味）</t>
  </si>
  <si>
    <t>カレーライス</t>
  </si>
  <si>
    <t>スパゲティー　ミートソース</t>
  </si>
  <si>
    <t>スパゲティ　ナポリタン</t>
  </si>
  <si>
    <t>シチュー</t>
  </si>
  <si>
    <t>アイスクリーム　バニラ</t>
  </si>
  <si>
    <t>アイスクリーム　モナカ</t>
  </si>
  <si>
    <t>ペットボトル　スポーツドリンク</t>
  </si>
  <si>
    <t>売店の営業時間（9時～19時）であれば、いつでもお渡し可能です。</t>
  </si>
  <si>
    <t>８　クラフト材料（税込）</t>
  </si>
  <si>
    <t>※メニュー、品番は次ページの参考をご参照ください。</t>
  </si>
  <si>
    <r>
      <t>※受取時間は</t>
    </r>
    <r>
      <rPr>
        <sz val="11"/>
        <color indexed="10"/>
        <rFont val="ＭＳ Ｐゴシック"/>
        <family val="3"/>
      </rPr>
      <t>7時～19時</t>
    </r>
    <r>
      <rPr>
        <sz val="11"/>
        <rFont val="ＭＳ Ｐゴシック"/>
        <family val="3"/>
      </rPr>
      <t>までとなります。</t>
    </r>
  </si>
  <si>
    <t>食事数、内容を変更する場合はご連絡ください。</t>
  </si>
  <si>
    <t>合計</t>
  </si>
  <si>
    <t>人</t>
  </si>
  <si>
    <t>※メニュー、品番は次ページの参考をご参照ください。</t>
  </si>
  <si>
    <t>野外炊飯・パン弁当</t>
  </si>
  <si>
    <t>メニュー</t>
  </si>
  <si>
    <t>朝　昼　夕</t>
  </si>
  <si>
    <t>キャンセルは10日前までです</t>
  </si>
  <si>
    <t>※大幅な数の変更（20%以上）は、7日前までにご連絡ください。</t>
  </si>
  <si>
    <t>９　ゴミ袋（税込）</t>
  </si>
  <si>
    <t>＜参考＞　野外炊飯メニュー一覧および品番（税込）</t>
  </si>
  <si>
    <t>＜参考＞　その他食品メニュー一覧および品番（税込）</t>
  </si>
  <si>
    <t>燃焼時間約6時間50分</t>
  </si>
  <si>
    <t>燃焼時間約24分</t>
  </si>
  <si>
    <r>
      <t xml:space="preserve">班編成
</t>
    </r>
    <r>
      <rPr>
        <sz val="8"/>
        <rFont val="ＭＳ Ｐゴシック"/>
        <family val="3"/>
      </rPr>
      <t>（8～10人程度）</t>
    </r>
  </si>
  <si>
    <t>セット</t>
  </si>
  <si>
    <t>１　シーツ予定セット数</t>
  </si>
  <si>
    <t>４　レストラン食（下欄に数をご記入ください）</t>
  </si>
  <si>
    <t>レストラン食</t>
  </si>
  <si>
    <t>レストラン食　←→　野外炊飯・弁当</t>
  </si>
  <si>
    <t>※どちらか選択してください。</t>
  </si>
  <si>
    <t>クラフト等注文（裏面）</t>
  </si>
  <si>
    <t>有り ・ 無し</t>
  </si>
  <si>
    <t>流水麺</t>
  </si>
  <si>
    <t>カートンドック</t>
  </si>
  <si>
    <t>３</t>
  </si>
  <si>
    <t>新規注文は「新規」、注文の訂正は「変更」を選択してください</t>
  </si>
  <si>
    <t>幕の内弁当・唐揚げ弁当・菓子パン、おにぎり</t>
  </si>
  <si>
    <t>幕ノ内弁当</t>
  </si>
  <si>
    <t>パン弁当</t>
  </si>
  <si>
    <t>唐揚げ弁当</t>
  </si>
  <si>
    <t>＜参考＞　お弁当メニュー一覧および品番（税込）</t>
  </si>
  <si>
    <t>幕ノ内</t>
  </si>
  <si>
    <t>パン</t>
  </si>
  <si>
    <t>唐揚げ</t>
  </si>
  <si>
    <t>幕ノ内・パン・唐揚げ</t>
  </si>
  <si>
    <t>※唐揚げ弁当は20個～150個まで。注文期間は3月～11月まで。
　土日祝、GW,お盆等はお受けできません。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</si>
</sst>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mm\-yyyy"/>
    <numFmt numFmtId="178" formatCode="0_ 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sz val="11"/>
      <color indexed="10"/>
      <name val="ＭＳ Ｐゴシック"/>
      <family val="3"/>
    </font>
    <font>
      <b/>
      <u val="single"/>
      <sz val="11"/>
      <name val="ＭＳ Ｐゴシック"/>
      <family val="3"/>
    </font>
    <font>
      <b/>
      <sz val="9"/>
      <name val="ＭＳ Ｐゴシック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b/>
      <u val="single"/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name val="ＭＳ ゴシック"/>
      <family val="3"/>
    </font>
    <font>
      <sz val="11"/>
      <name val="ＤＦ特太ゴシック体"/>
      <family val="0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14"/>
      <color indexed="9"/>
      <name val="ＭＳ Ｐゴシック"/>
      <family val="3"/>
    </font>
    <font>
      <sz val="18"/>
      <color indexed="9"/>
      <name val="ＭＳ Ｐゴシック"/>
      <family val="3"/>
    </font>
    <font>
      <sz val="15"/>
      <color indexed="9"/>
      <name val="ＭＳ Ｐゴシック"/>
      <family val="3"/>
    </font>
    <font>
      <sz val="14"/>
      <color indexed="9"/>
      <name val="ＭＳ Ｐゴシック"/>
      <family val="3"/>
    </font>
    <font>
      <sz val="11"/>
      <color indexed="9"/>
      <name val="HGS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Dashed">
        <color indexed="10"/>
      </left>
      <right>
        <color indexed="63"/>
      </right>
      <top style="mediumDashed">
        <color indexed="10"/>
      </top>
      <bottom>
        <color indexed="63"/>
      </bottom>
    </border>
    <border>
      <left>
        <color indexed="63"/>
      </left>
      <right>
        <color indexed="63"/>
      </right>
      <top style="mediumDashed">
        <color indexed="10"/>
      </top>
      <bottom>
        <color indexed="63"/>
      </bottom>
    </border>
    <border>
      <left style="mediumDashed">
        <color indexed="10"/>
      </left>
      <right>
        <color indexed="63"/>
      </right>
      <top>
        <color indexed="63"/>
      </top>
      <bottom style="mediumDashed">
        <color indexed="10"/>
      </bottom>
    </border>
    <border>
      <left>
        <color indexed="63"/>
      </left>
      <right>
        <color indexed="63"/>
      </right>
      <top>
        <color indexed="63"/>
      </top>
      <bottom style="mediumDashed">
        <color indexed="10"/>
      </bottom>
    </border>
    <border>
      <left>
        <color indexed="63"/>
      </left>
      <right style="mediumDashed">
        <color indexed="10"/>
      </right>
      <top style="mediumDashed">
        <color indexed="10"/>
      </top>
      <bottom>
        <color indexed="63"/>
      </bottom>
    </border>
    <border>
      <left>
        <color indexed="63"/>
      </left>
      <right style="mediumDashed">
        <color indexed="10"/>
      </right>
      <top>
        <color indexed="63"/>
      </top>
      <bottom style="mediumDashed">
        <color indexed="10"/>
      </bottom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slantDashDot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slantDashDot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 style="slantDashDot"/>
      <bottom style="thin"/>
    </border>
    <border>
      <left style="thin"/>
      <right style="slantDashDot"/>
      <top style="slantDashDot"/>
      <bottom style="thin"/>
    </border>
    <border>
      <left style="thin"/>
      <right style="slantDashDot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slantDashDot"/>
      <top style="thin"/>
      <bottom style="thin"/>
    </border>
    <border>
      <left style="dotted"/>
      <right style="dotted"/>
      <top style="dotted"/>
      <bottom style="thin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slantDashDot"/>
      <right style="thin"/>
      <top style="thin"/>
      <bottom style="slantDashDot"/>
    </border>
    <border>
      <left style="thin"/>
      <right style="thin"/>
      <top style="thin"/>
      <bottom style="slantDashDot"/>
    </border>
    <border>
      <left style="slantDashDot"/>
      <right style="thin"/>
      <top style="slantDashDot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 style="thin"/>
    </border>
    <border>
      <left style="slantDashDot"/>
      <right>
        <color indexed="63"/>
      </right>
      <top style="thin"/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thin"/>
      <bottom style="slantDashDot"/>
    </border>
    <border>
      <left>
        <color indexed="63"/>
      </left>
      <right>
        <color indexed="63"/>
      </right>
      <top style="thin"/>
      <bottom style="slantDashDot"/>
    </border>
    <border>
      <left>
        <color indexed="63"/>
      </left>
      <right style="slantDashDot"/>
      <top style="thin"/>
      <bottom style="slantDashDot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dotted"/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 style="thin"/>
      <top style="thin"/>
      <bottom style="dotted"/>
    </border>
    <border>
      <left style="dotted"/>
      <right style="hair"/>
      <top style="dotted"/>
      <bottom style="thin"/>
    </border>
    <border>
      <left style="hair"/>
      <right style="hair"/>
      <top style="dotted"/>
      <bottom style="thin"/>
    </border>
    <border>
      <left style="hair"/>
      <right style="thin"/>
      <top style="dotted"/>
      <bottom style="thin"/>
    </border>
    <border>
      <left style="dotted"/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 style="thin"/>
      <top style="dotted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6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8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right" vertical="center"/>
    </xf>
    <xf numFmtId="0" fontId="0" fillId="0" borderId="10" xfId="0" applyBorder="1" applyAlignment="1">
      <alignment vertical="center" shrinkToFit="1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vertical="center"/>
    </xf>
    <xf numFmtId="0" fontId="9" fillId="0" borderId="0" xfId="0" applyFont="1" applyAlignment="1">
      <alignment vertical="center" shrinkToFit="1"/>
    </xf>
    <xf numFmtId="0" fontId="0" fillId="0" borderId="0" xfId="0" applyBorder="1" applyAlignment="1">
      <alignment vertical="center" wrapText="1"/>
    </xf>
    <xf numFmtId="38" fontId="0" fillId="0" borderId="0" xfId="49" applyFont="1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8" fillId="0" borderId="0" xfId="0" applyFont="1" applyBorder="1" applyAlignment="1">
      <alignment vertical="center"/>
    </xf>
    <xf numFmtId="49" fontId="0" fillId="0" borderId="0" xfId="0" applyNumberFormat="1" applyBorder="1" applyAlignment="1">
      <alignment vertical="center" shrinkToFit="1"/>
    </xf>
    <xf numFmtId="0" fontId="15" fillId="0" borderId="0" xfId="0" applyFont="1" applyBorder="1" applyAlignment="1">
      <alignment horizontal="center" vertical="center" shrinkToFit="1"/>
    </xf>
    <xf numFmtId="0" fontId="11" fillId="0" borderId="20" xfId="0" applyFont="1" applyBorder="1" applyAlignment="1">
      <alignment vertical="center"/>
    </xf>
    <xf numFmtId="0" fontId="11" fillId="0" borderId="0" xfId="0" applyFont="1" applyBorder="1" applyAlignment="1">
      <alignment horizontal="left" vertical="center" shrinkToFit="1"/>
    </xf>
    <xf numFmtId="0" fontId="0" fillId="0" borderId="21" xfId="0" applyBorder="1" applyAlignment="1">
      <alignment horizontal="center" vertical="center"/>
    </xf>
    <xf numFmtId="38" fontId="0" fillId="0" borderId="21" xfId="49" applyFont="1" applyBorder="1" applyAlignment="1">
      <alignment horizontal="center" vertical="center"/>
    </xf>
    <xf numFmtId="0" fontId="0" fillId="0" borderId="22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11" fillId="0" borderId="23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57" fillId="0" borderId="11" xfId="0" applyFont="1" applyBorder="1" applyAlignment="1">
      <alignment horizontal="left" vertical="center" wrapText="1"/>
    </xf>
    <xf numFmtId="0" fontId="57" fillId="0" borderId="24" xfId="0" applyFont="1" applyBorder="1" applyAlignment="1">
      <alignment horizontal="left" vertical="center" wrapText="1"/>
    </xf>
    <xf numFmtId="38" fontId="15" fillId="0" borderId="21" xfId="49" applyFont="1" applyBorder="1" applyAlignment="1">
      <alignment horizontal="center" vertical="center" shrinkToFit="1"/>
    </xf>
    <xf numFmtId="38" fontId="15" fillId="0" borderId="22" xfId="49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6" fillId="0" borderId="25" xfId="0" applyFont="1" applyBorder="1" applyAlignment="1">
      <alignment horizontal="center" vertical="center" shrinkToFit="1"/>
    </xf>
    <xf numFmtId="0" fontId="16" fillId="0" borderId="26" xfId="0" applyFont="1" applyBorder="1" applyAlignment="1">
      <alignment horizontal="center" vertical="center" shrinkToFit="1"/>
    </xf>
    <xf numFmtId="0" fontId="16" fillId="0" borderId="27" xfId="0" applyFont="1" applyBorder="1" applyAlignment="1">
      <alignment horizontal="center" vertical="center" shrinkToFit="1"/>
    </xf>
    <xf numFmtId="0" fontId="16" fillId="0" borderId="28" xfId="0" applyFont="1" applyBorder="1" applyAlignment="1">
      <alignment horizontal="center" vertical="center" shrinkToFit="1"/>
    </xf>
    <xf numFmtId="0" fontId="16" fillId="0" borderId="26" xfId="0" applyFont="1" applyBorder="1" applyAlignment="1" applyProtection="1">
      <alignment horizontal="center" vertical="center"/>
      <protection locked="0"/>
    </xf>
    <xf numFmtId="0" fontId="16" fillId="0" borderId="29" xfId="0" applyFont="1" applyBorder="1" applyAlignment="1" applyProtection="1">
      <alignment horizontal="center" vertical="center"/>
      <protection locked="0"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3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38" fontId="8" fillId="0" borderId="0" xfId="49" applyFont="1" applyBorder="1" applyAlignment="1">
      <alignment horizontal="center" vertical="center"/>
    </xf>
    <xf numFmtId="0" fontId="0" fillId="0" borderId="21" xfId="0" applyBorder="1" applyAlignment="1" applyProtection="1">
      <alignment horizontal="right" vertical="center"/>
      <protection locked="0"/>
    </xf>
    <xf numFmtId="0" fontId="0" fillId="0" borderId="31" xfId="0" applyBorder="1" applyAlignment="1" applyProtection="1">
      <alignment horizontal="right" vertical="center"/>
      <protection locked="0"/>
    </xf>
    <xf numFmtId="0" fontId="14" fillId="0" borderId="0" xfId="0" applyFont="1" applyBorder="1" applyAlignment="1">
      <alignment horizontal="left" vertical="center" shrinkToFit="1"/>
    </xf>
    <xf numFmtId="0" fontId="0" fillId="0" borderId="3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3" fillId="0" borderId="0" xfId="0" applyFont="1" applyAlignment="1">
      <alignment horizontal="left" vertical="center" shrinkToFit="1"/>
    </xf>
    <xf numFmtId="0" fontId="0" fillId="0" borderId="32" xfId="0" applyBorder="1" applyAlignment="1" applyProtection="1">
      <alignment horizontal="right" vertical="center" shrinkToFit="1"/>
      <protection locked="0"/>
    </xf>
    <xf numFmtId="0" fontId="0" fillId="0" borderId="44" xfId="0" applyBorder="1" applyAlignment="1" applyProtection="1">
      <alignment horizontal="right" vertical="center" shrinkToFit="1"/>
      <protection locked="0"/>
    </xf>
    <xf numFmtId="0" fontId="0" fillId="0" borderId="46" xfId="0" applyBorder="1" applyAlignment="1" applyProtection="1">
      <alignment horizontal="right" vertical="center" shrinkToFit="1"/>
      <protection locked="0"/>
    </xf>
    <xf numFmtId="0" fontId="0" fillId="0" borderId="39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0" xfId="0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38" fontId="0" fillId="0" borderId="31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40" xfId="49" applyFont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11" fillId="0" borderId="21" xfId="0" applyFont="1" applyBorder="1" applyAlignment="1">
      <alignment horizontal="left" vertical="center" shrinkToFit="1"/>
    </xf>
    <xf numFmtId="0" fontId="15" fillId="0" borderId="61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37" xfId="0" applyFont="1" applyBorder="1" applyAlignment="1">
      <alignment horizontal="center" vertical="center" shrinkToFit="1"/>
    </xf>
    <xf numFmtId="0" fontId="15" fillId="0" borderId="62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0" borderId="63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38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left" vertical="center" shrinkToFit="1"/>
    </xf>
    <xf numFmtId="0" fontId="11" fillId="0" borderId="14" xfId="0" applyFont="1" applyBorder="1" applyAlignment="1">
      <alignment horizontal="left" vertical="center" shrinkToFit="1"/>
    </xf>
    <xf numFmtId="0" fontId="11" fillId="0" borderId="40" xfId="0" applyFont="1" applyBorder="1" applyAlignment="1">
      <alignment horizontal="left" vertical="center" shrinkToFit="1"/>
    </xf>
    <xf numFmtId="0" fontId="11" fillId="0" borderId="61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64" xfId="0" applyFont="1" applyBorder="1" applyAlignment="1">
      <alignment horizontal="center" vertical="center" shrinkToFit="1"/>
    </xf>
    <xf numFmtId="0" fontId="11" fillId="0" borderId="62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 shrinkToFit="1"/>
    </xf>
    <xf numFmtId="0" fontId="11" fillId="0" borderId="63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38" fontId="0" fillId="0" borderId="66" xfId="49" applyFont="1" applyBorder="1" applyAlignment="1">
      <alignment horizontal="center" vertical="center"/>
    </xf>
    <xf numFmtId="38" fontId="0" fillId="0" borderId="16" xfId="49" applyFont="1" applyBorder="1" applyAlignment="1">
      <alignment horizontal="center" vertical="center"/>
    </xf>
    <xf numFmtId="38" fontId="0" fillId="0" borderId="67" xfId="49" applyFont="1" applyBorder="1" applyAlignment="1">
      <alignment horizontal="center" vertical="center"/>
    </xf>
    <xf numFmtId="38" fontId="0" fillId="0" borderId="65" xfId="49" applyFont="1" applyBorder="1" applyAlignment="1">
      <alignment horizontal="center" vertical="center"/>
    </xf>
    <xf numFmtId="38" fontId="0" fillId="0" borderId="17" xfId="49" applyFont="1" applyBorder="1" applyAlignment="1">
      <alignment horizontal="center" vertical="center"/>
    </xf>
    <xf numFmtId="38" fontId="0" fillId="0" borderId="68" xfId="49" applyFont="1" applyBorder="1" applyAlignment="1">
      <alignment horizontal="center" vertical="center"/>
    </xf>
    <xf numFmtId="0" fontId="0" fillId="0" borderId="49" xfId="0" applyBorder="1" applyAlignment="1" applyProtection="1">
      <alignment horizontal="right" vertical="center"/>
      <protection locked="0"/>
    </xf>
    <xf numFmtId="0" fontId="0" fillId="0" borderId="50" xfId="0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178" fontId="0" fillId="0" borderId="56" xfId="0" applyNumberFormat="1" applyBorder="1" applyAlignment="1" applyProtection="1">
      <alignment horizontal="right" vertical="center"/>
      <protection locked="0"/>
    </xf>
    <xf numFmtId="178" fontId="0" fillId="0" borderId="70" xfId="0" applyNumberFormat="1" applyBorder="1" applyAlignment="1" applyProtection="1">
      <alignment horizontal="right" vertical="center"/>
      <protection locked="0"/>
    </xf>
    <xf numFmtId="178" fontId="0" fillId="0" borderId="60" xfId="0" applyNumberFormat="1" applyBorder="1" applyAlignment="1" applyProtection="1">
      <alignment horizontal="right" vertical="center"/>
      <protection locked="0"/>
    </xf>
    <xf numFmtId="178" fontId="0" fillId="0" borderId="71" xfId="0" applyNumberFormat="1" applyBorder="1" applyAlignment="1" applyProtection="1">
      <alignment horizontal="right" vertical="center"/>
      <protection locked="0"/>
    </xf>
    <xf numFmtId="178" fontId="0" fillId="0" borderId="55" xfId="0" applyNumberFormat="1" applyBorder="1" applyAlignment="1" applyProtection="1">
      <alignment horizontal="right" vertical="center"/>
      <protection locked="0"/>
    </xf>
    <xf numFmtId="178" fontId="0" fillId="0" borderId="59" xfId="0" applyNumberForma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56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46" xfId="0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72" xfId="0" applyBorder="1" applyAlignment="1">
      <alignment horizontal="left" vertical="center" shrinkToFit="1"/>
    </xf>
    <xf numFmtId="0" fontId="0" fillId="0" borderId="73" xfId="0" applyBorder="1" applyAlignment="1">
      <alignment horizontal="left" vertical="center" shrinkToFit="1"/>
    </xf>
    <xf numFmtId="0" fontId="0" fillId="0" borderId="74" xfId="0" applyBorder="1" applyAlignment="1">
      <alignment horizontal="left" vertical="center" shrinkToFit="1"/>
    </xf>
    <xf numFmtId="38" fontId="0" fillId="0" borderId="75" xfId="49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38" fontId="0" fillId="0" borderId="76" xfId="49" applyFont="1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38" fontId="0" fillId="0" borderId="49" xfId="49" applyFont="1" applyBorder="1" applyAlignment="1">
      <alignment horizontal="center" vertical="center"/>
    </xf>
    <xf numFmtId="38" fontId="0" fillId="0" borderId="50" xfId="49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horizontal="right" vertical="center"/>
      <protection locked="0"/>
    </xf>
    <xf numFmtId="0" fontId="0" fillId="0" borderId="13" xfId="0" applyBorder="1" applyAlignment="1" applyProtection="1">
      <alignment horizontal="right" vertical="center"/>
      <protection locked="0"/>
    </xf>
    <xf numFmtId="6" fontId="0" fillId="0" borderId="0" xfId="58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32" xfId="0" applyBorder="1" applyAlignment="1" applyProtection="1">
      <alignment horizontal="right" vertical="center"/>
      <protection locked="0"/>
    </xf>
    <xf numFmtId="0" fontId="0" fillId="0" borderId="46" xfId="0" applyBorder="1" applyAlignment="1" applyProtection="1">
      <alignment horizontal="right" vertical="center"/>
      <protection locked="0"/>
    </xf>
    <xf numFmtId="0" fontId="0" fillId="0" borderId="11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89" xfId="0" applyBorder="1" applyAlignment="1">
      <alignment horizontal="left" vertical="center" shrinkToFit="1"/>
    </xf>
    <xf numFmtId="0" fontId="0" fillId="0" borderId="90" xfId="0" applyBorder="1" applyAlignment="1">
      <alignment horizontal="left" vertical="center" shrinkToFit="1"/>
    </xf>
    <xf numFmtId="0" fontId="0" fillId="0" borderId="91" xfId="0" applyBorder="1" applyAlignment="1">
      <alignment horizontal="left" vertical="center" shrinkToFit="1"/>
    </xf>
    <xf numFmtId="0" fontId="0" fillId="0" borderId="92" xfId="0" applyBorder="1" applyAlignment="1">
      <alignment horizontal="left" vertical="center" shrinkToFit="1"/>
    </xf>
    <xf numFmtId="0" fontId="0" fillId="0" borderId="93" xfId="0" applyBorder="1" applyAlignment="1">
      <alignment horizontal="left" vertical="center" shrinkToFit="1"/>
    </xf>
    <xf numFmtId="0" fontId="0" fillId="0" borderId="94" xfId="0" applyBorder="1" applyAlignment="1">
      <alignment horizontal="left" vertical="center" shrinkToFit="1"/>
    </xf>
    <xf numFmtId="0" fontId="0" fillId="0" borderId="95" xfId="0" applyBorder="1" applyAlignment="1">
      <alignment horizontal="left" vertical="center" shrinkToFit="1"/>
    </xf>
    <xf numFmtId="0" fontId="0" fillId="0" borderId="96" xfId="0" applyBorder="1" applyAlignment="1">
      <alignment horizontal="left" vertical="center" shrinkToFit="1"/>
    </xf>
    <xf numFmtId="0" fontId="0" fillId="0" borderId="97" xfId="0" applyBorder="1" applyAlignment="1">
      <alignment horizontal="left" vertical="center" shrinkToFit="1"/>
    </xf>
    <xf numFmtId="0" fontId="15" fillId="0" borderId="31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38" fontId="0" fillId="0" borderId="51" xfId="49" applyFont="1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color theme="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161925</xdr:rowOff>
    </xdr:from>
    <xdr:to>
      <xdr:col>37</xdr:col>
      <xdr:colOff>133350</xdr:colOff>
      <xdr:row>6</xdr:row>
      <xdr:rowOff>142875</xdr:rowOff>
    </xdr:to>
    <xdr:sp>
      <xdr:nvSpPr>
        <xdr:cNvPr id="1" name="AutoShape 4"/>
        <xdr:cNvSpPr>
          <a:spLocks/>
        </xdr:cNvSpPr>
      </xdr:nvSpPr>
      <xdr:spPr>
        <a:xfrm>
          <a:off x="266700" y="561975"/>
          <a:ext cx="7267575" cy="781050"/>
        </a:xfrm>
        <a:prstGeom prst="round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提出先：ユーレストジャパン</a:t>
          </a: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株</a:t>
          </a: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若狭湾店</a:t>
          </a:r>
          <a:r>
            <a:rPr lang="en-US" cap="none" sz="1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5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FAX</a:t>
          </a:r>
          <a:r>
            <a:rPr lang="en-US" cap="none" sz="15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5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0770-54-3412    E-mail</a:t>
          </a:r>
          <a:r>
            <a:rPr lang="en-US" cap="none" sz="15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5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30921@compass-jpn.com</a:t>
          </a:r>
          <a:r>
            <a:rPr lang="en-US" cap="none" sz="15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5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TEL</a:t>
          </a:r>
          <a:r>
            <a:rPr lang="en-US" cap="none" sz="15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5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0770-54-3345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※</a:t>
          </a:r>
          <a:r>
            <a:rPr lang="en-US" cap="none" sz="1100" b="0" i="0" u="none" baseline="0">
              <a:solidFill>
                <a:srgbClr val="FFFFFF"/>
              </a:solidFill>
            </a:rPr>
            <a:t>利用の</a:t>
          </a:r>
          <a:r>
            <a:rPr lang="en-US" cap="none" sz="1100" b="0" i="0" u="none" baseline="0">
              <a:solidFill>
                <a:srgbClr val="FFFFFF"/>
              </a:solidFill>
            </a:rPr>
            <a:t>1</a:t>
          </a:r>
          <a:r>
            <a:rPr lang="en-US" cap="none" sz="1100" b="0" i="0" u="none" baseline="0">
              <a:solidFill>
                <a:srgbClr val="FFFFFF"/>
              </a:solidFill>
            </a:rPr>
            <a:t>ヶ月前までに提出お願いします。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A113"/>
  <sheetViews>
    <sheetView tabSelected="1" view="pageBreakPreview" zoomScale="145" zoomScaleSheetLayoutView="145" zoomScalePageLayoutView="0" workbookViewId="0" topLeftCell="A1">
      <selection activeCell="A1" sqref="A1:A16384"/>
    </sheetView>
  </sheetViews>
  <sheetFormatPr defaultColWidth="2.625" defaultRowHeight="15.75" customHeight="1"/>
  <cols>
    <col min="1" max="39" width="2.625" style="0" customWidth="1"/>
    <col min="40" max="40" width="25.00390625" style="0" bestFit="1" customWidth="1"/>
    <col min="41" max="41" width="5.875" style="3" customWidth="1"/>
  </cols>
  <sheetData>
    <row r="2" spans="2:39" ht="15.75" customHeight="1">
      <c r="B2" s="248" t="s">
        <v>7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4"/>
    </row>
    <row r="3" spans="2:39" ht="15.75" customHeight="1"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4"/>
    </row>
    <row r="7" spans="40:41" ht="15.75" customHeight="1">
      <c r="AN7" s="2"/>
      <c r="AO7" s="8"/>
    </row>
    <row r="8" spans="4:44" ht="15.75" customHeight="1">
      <c r="D8" s="85" t="s">
        <v>13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 t="s">
        <v>16</v>
      </c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N8" s="43"/>
      <c r="AO8" s="8"/>
      <c r="AP8" s="2"/>
      <c r="AQ8" s="2"/>
      <c r="AR8" s="2"/>
    </row>
    <row r="9" spans="4:44" ht="15.75" customHeight="1">
      <c r="D9" s="198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200"/>
      <c r="X9" s="198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200"/>
      <c r="AN9" s="73"/>
      <c r="AO9" s="73"/>
      <c r="AP9" s="73"/>
      <c r="AQ9" s="73"/>
      <c r="AR9" s="72"/>
    </row>
    <row r="10" spans="4:44" ht="15.75" customHeight="1">
      <c r="D10" s="201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3"/>
      <c r="X10" s="201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3"/>
      <c r="AN10" s="73"/>
      <c r="AO10" s="73"/>
      <c r="AP10" s="73"/>
      <c r="AQ10" s="73"/>
      <c r="AR10" s="72"/>
    </row>
    <row r="11" spans="4:44" ht="15.75" customHeight="1">
      <c r="D11" s="85" t="s">
        <v>14</v>
      </c>
      <c r="E11" s="85"/>
      <c r="F11" s="85"/>
      <c r="G11" s="8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85" t="s">
        <v>15</v>
      </c>
      <c r="U11" s="85"/>
      <c r="V11" s="85"/>
      <c r="W11" s="8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N11" s="2"/>
      <c r="AO11" s="72"/>
      <c r="AP11" s="72"/>
      <c r="AQ11" s="72"/>
      <c r="AR11" s="2"/>
    </row>
    <row r="12" spans="4:44" ht="15.75" customHeight="1">
      <c r="D12" s="85"/>
      <c r="E12" s="85"/>
      <c r="F12" s="85"/>
      <c r="G12" s="8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85"/>
      <c r="U12" s="85"/>
      <c r="V12" s="85"/>
      <c r="W12" s="8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N12" s="2"/>
      <c r="AO12" s="8"/>
      <c r="AP12" s="2"/>
      <c r="AQ12" s="2"/>
      <c r="AR12" s="2"/>
    </row>
    <row r="13" spans="4:52" ht="15.75" customHeight="1">
      <c r="D13" s="85" t="s">
        <v>17</v>
      </c>
      <c r="E13" s="85"/>
      <c r="F13" s="85"/>
      <c r="G13" s="85"/>
      <c r="H13" s="77" t="s">
        <v>18</v>
      </c>
      <c r="I13" s="204"/>
      <c r="J13" s="204"/>
      <c r="K13" s="78" t="s">
        <v>19</v>
      </c>
      <c r="L13" s="204"/>
      <c r="M13" s="204"/>
      <c r="N13" s="204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2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</row>
    <row r="14" spans="2:36" ht="15.75" customHeight="1">
      <c r="B14" s="2"/>
      <c r="C14" s="13"/>
      <c r="D14" s="85"/>
      <c r="E14" s="85"/>
      <c r="F14" s="85"/>
      <c r="G14" s="85"/>
      <c r="H14" s="105"/>
      <c r="I14" s="205"/>
      <c r="J14" s="205"/>
      <c r="K14" s="86"/>
      <c r="L14" s="205"/>
      <c r="M14" s="205"/>
      <c r="N14" s="205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3"/>
    </row>
    <row r="15" spans="2:34" ht="7.5" customHeight="1">
      <c r="B15" s="8"/>
      <c r="C15" s="8"/>
      <c r="D15" s="7"/>
      <c r="E15" s="7"/>
      <c r="F15" s="7"/>
      <c r="G15" s="7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4:38" ht="15.75" customHeight="1">
      <c r="D16" s="12" t="s">
        <v>141</v>
      </c>
      <c r="E16" s="8"/>
      <c r="F16" s="8"/>
      <c r="G16" s="8"/>
      <c r="H16" s="8"/>
      <c r="I16" s="8"/>
      <c r="J16" s="8"/>
      <c r="K16" s="8"/>
      <c r="L16" s="12" t="s">
        <v>104</v>
      </c>
      <c r="M16" s="8"/>
      <c r="N16" s="8"/>
      <c r="O16" s="8"/>
      <c r="P16" s="8"/>
      <c r="Q16" s="8"/>
      <c r="R16" s="8"/>
      <c r="S16" s="8"/>
      <c r="T16" s="8"/>
      <c r="U16" s="8"/>
      <c r="V16" s="8"/>
      <c r="X16" s="8"/>
      <c r="Y16" s="44" t="s">
        <v>150</v>
      </c>
      <c r="Z16" s="275" t="s">
        <v>151</v>
      </c>
      <c r="AA16" s="275"/>
      <c r="AB16" s="275"/>
      <c r="AC16" s="275"/>
      <c r="AD16" s="275"/>
      <c r="AE16" s="275"/>
      <c r="AF16" s="275"/>
      <c r="AG16" s="275"/>
      <c r="AH16" s="275"/>
      <c r="AI16" s="275"/>
      <c r="AJ16" s="275"/>
      <c r="AK16" s="275"/>
      <c r="AL16" s="275"/>
    </row>
    <row r="17" spans="4:36" ht="15.75" customHeight="1">
      <c r="D17" s="216"/>
      <c r="E17" s="87"/>
      <c r="F17" s="87"/>
      <c r="G17" s="87"/>
      <c r="H17" s="218" t="s">
        <v>140</v>
      </c>
      <c r="I17" s="219"/>
      <c r="J17" s="1"/>
      <c r="K17" s="1"/>
      <c r="L17" s="210" t="s">
        <v>97</v>
      </c>
      <c r="M17" s="211"/>
      <c r="N17" s="211"/>
      <c r="O17" s="211"/>
      <c r="P17" s="211"/>
      <c r="Q17" s="211"/>
      <c r="R17" s="211"/>
      <c r="S17" s="211"/>
      <c r="T17" s="211"/>
      <c r="U17" s="211"/>
      <c r="V17" s="212"/>
      <c r="X17" s="1"/>
      <c r="Y17" s="210" t="s">
        <v>105</v>
      </c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2"/>
    </row>
    <row r="18" spans="4:36" ht="15.75" customHeight="1">
      <c r="D18" s="217"/>
      <c r="E18" s="91"/>
      <c r="F18" s="91"/>
      <c r="G18" s="91"/>
      <c r="H18" s="220"/>
      <c r="I18" s="221"/>
      <c r="J18" s="1"/>
      <c r="K18" s="1"/>
      <c r="L18" s="201"/>
      <c r="M18" s="202"/>
      <c r="N18" s="202"/>
      <c r="O18" s="202"/>
      <c r="P18" s="202"/>
      <c r="Q18" s="202"/>
      <c r="R18" s="202"/>
      <c r="S18" s="202"/>
      <c r="T18" s="202"/>
      <c r="U18" s="202"/>
      <c r="V18" s="203"/>
      <c r="X18" s="1"/>
      <c r="Y18" s="201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3"/>
    </row>
    <row r="19" ht="7.5" customHeight="1"/>
    <row r="20" ht="15.75" customHeight="1">
      <c r="D20" t="s">
        <v>142</v>
      </c>
    </row>
    <row r="21" spans="4:36" ht="15.75" customHeight="1">
      <c r="D21" s="249"/>
      <c r="E21" s="250"/>
      <c r="F21" s="250"/>
      <c r="G21" s="250"/>
      <c r="H21" s="250"/>
      <c r="I21" s="251"/>
      <c r="J21" s="93" t="s">
        <v>9</v>
      </c>
      <c r="K21" s="83"/>
      <c r="L21" s="83"/>
      <c r="M21" s="83"/>
      <c r="N21" s="83"/>
      <c r="O21" s="83"/>
      <c r="P21" s="83"/>
      <c r="Q21" s="83"/>
      <c r="R21" s="194"/>
      <c r="S21" s="93" t="s">
        <v>10</v>
      </c>
      <c r="T21" s="83"/>
      <c r="U21" s="83"/>
      <c r="V21" s="83"/>
      <c r="W21" s="83"/>
      <c r="X21" s="83"/>
      <c r="Y21" s="83"/>
      <c r="Z21" s="83"/>
      <c r="AA21" s="194"/>
      <c r="AB21" s="93" t="s">
        <v>11</v>
      </c>
      <c r="AC21" s="83"/>
      <c r="AD21" s="83"/>
      <c r="AE21" s="83"/>
      <c r="AF21" s="83"/>
      <c r="AG21" s="83"/>
      <c r="AH21" s="83"/>
      <c r="AI21" s="83"/>
      <c r="AJ21" s="194"/>
    </row>
    <row r="22" spans="4:36" ht="15.75" customHeight="1">
      <c r="D22" s="252"/>
      <c r="E22" s="253"/>
      <c r="F22" s="253"/>
      <c r="G22" s="253"/>
      <c r="H22" s="253"/>
      <c r="I22" s="254"/>
      <c r="J22" s="206" t="s">
        <v>12</v>
      </c>
      <c r="K22" s="207"/>
      <c r="L22" s="207"/>
      <c r="M22" s="195" t="s">
        <v>0</v>
      </c>
      <c r="N22" s="195"/>
      <c r="O22" s="195"/>
      <c r="P22" s="195" t="s">
        <v>1</v>
      </c>
      <c r="Q22" s="195"/>
      <c r="R22" s="196"/>
      <c r="S22" s="206" t="s">
        <v>12</v>
      </c>
      <c r="T22" s="207"/>
      <c r="U22" s="207"/>
      <c r="V22" s="195" t="s">
        <v>0</v>
      </c>
      <c r="W22" s="195"/>
      <c r="X22" s="195"/>
      <c r="Y22" s="195" t="s">
        <v>1</v>
      </c>
      <c r="Z22" s="195"/>
      <c r="AA22" s="196"/>
      <c r="AB22" s="206" t="s">
        <v>12</v>
      </c>
      <c r="AC22" s="207"/>
      <c r="AD22" s="207"/>
      <c r="AE22" s="195" t="s">
        <v>0</v>
      </c>
      <c r="AF22" s="195"/>
      <c r="AG22" s="195"/>
      <c r="AH22" s="195" t="s">
        <v>1</v>
      </c>
      <c r="AI22" s="195"/>
      <c r="AJ22" s="196"/>
    </row>
    <row r="23" spans="4:36" ht="15.75" customHeight="1">
      <c r="D23" s="255"/>
      <c r="E23" s="256"/>
      <c r="F23" s="256"/>
      <c r="G23" s="256"/>
      <c r="H23" s="256"/>
      <c r="I23" s="257"/>
      <c r="J23" s="208"/>
      <c r="K23" s="209"/>
      <c r="L23" s="209"/>
      <c r="M23" s="134"/>
      <c r="N23" s="134"/>
      <c r="O23" s="134"/>
      <c r="P23" s="134"/>
      <c r="Q23" s="134"/>
      <c r="R23" s="197"/>
      <c r="S23" s="208"/>
      <c r="T23" s="209"/>
      <c r="U23" s="209"/>
      <c r="V23" s="134"/>
      <c r="W23" s="134"/>
      <c r="X23" s="134"/>
      <c r="Y23" s="134"/>
      <c r="Z23" s="134"/>
      <c r="AA23" s="197"/>
      <c r="AB23" s="208"/>
      <c r="AC23" s="209"/>
      <c r="AD23" s="209"/>
      <c r="AE23" s="134"/>
      <c r="AF23" s="134"/>
      <c r="AG23" s="134"/>
      <c r="AH23" s="134"/>
      <c r="AI23" s="134"/>
      <c r="AJ23" s="197"/>
    </row>
    <row r="24" spans="4:36" ht="15.75" customHeight="1">
      <c r="D24" s="258"/>
      <c r="E24" s="245"/>
      <c r="F24" s="260" t="s">
        <v>8</v>
      </c>
      <c r="G24" s="245"/>
      <c r="H24" s="245"/>
      <c r="I24" s="213" t="s">
        <v>4</v>
      </c>
      <c r="J24" s="192"/>
      <c r="K24" s="188"/>
      <c r="L24" s="188"/>
      <c r="M24" s="188"/>
      <c r="N24" s="188"/>
      <c r="O24" s="188"/>
      <c r="P24" s="188"/>
      <c r="Q24" s="188"/>
      <c r="R24" s="189"/>
      <c r="S24" s="192"/>
      <c r="T24" s="188"/>
      <c r="U24" s="188"/>
      <c r="V24" s="188"/>
      <c r="W24" s="188"/>
      <c r="X24" s="188"/>
      <c r="Y24" s="188"/>
      <c r="Z24" s="188"/>
      <c r="AA24" s="189"/>
      <c r="AB24" s="192"/>
      <c r="AC24" s="188"/>
      <c r="AD24" s="188"/>
      <c r="AE24" s="188"/>
      <c r="AF24" s="188"/>
      <c r="AG24" s="188"/>
      <c r="AH24" s="188"/>
      <c r="AI24" s="188"/>
      <c r="AJ24" s="189"/>
    </row>
    <row r="25" spans="4:36" ht="15.75" customHeight="1">
      <c r="D25" s="259"/>
      <c r="E25" s="246"/>
      <c r="F25" s="261"/>
      <c r="G25" s="246"/>
      <c r="H25" s="246"/>
      <c r="I25" s="214"/>
      <c r="J25" s="193"/>
      <c r="K25" s="190"/>
      <c r="L25" s="190"/>
      <c r="M25" s="190"/>
      <c r="N25" s="190"/>
      <c r="O25" s="190"/>
      <c r="P25" s="190"/>
      <c r="Q25" s="190"/>
      <c r="R25" s="191"/>
      <c r="S25" s="193"/>
      <c r="T25" s="190"/>
      <c r="U25" s="190"/>
      <c r="V25" s="190"/>
      <c r="W25" s="190"/>
      <c r="X25" s="190"/>
      <c r="Y25" s="190"/>
      <c r="Z25" s="190"/>
      <c r="AA25" s="191"/>
      <c r="AB25" s="193"/>
      <c r="AC25" s="190"/>
      <c r="AD25" s="190"/>
      <c r="AE25" s="190"/>
      <c r="AF25" s="190"/>
      <c r="AG25" s="190"/>
      <c r="AH25" s="190"/>
      <c r="AI25" s="190"/>
      <c r="AJ25" s="191"/>
    </row>
    <row r="26" spans="4:36" ht="15.75" customHeight="1">
      <c r="D26" s="258"/>
      <c r="E26" s="245"/>
      <c r="F26" s="260" t="s">
        <v>8</v>
      </c>
      <c r="G26" s="245"/>
      <c r="H26" s="245"/>
      <c r="I26" s="213" t="s">
        <v>4</v>
      </c>
      <c r="J26" s="192"/>
      <c r="K26" s="188"/>
      <c r="L26" s="188"/>
      <c r="M26" s="188"/>
      <c r="N26" s="188"/>
      <c r="O26" s="188"/>
      <c r="P26" s="188"/>
      <c r="Q26" s="188"/>
      <c r="R26" s="189"/>
      <c r="S26" s="192"/>
      <c r="T26" s="188"/>
      <c r="U26" s="188"/>
      <c r="V26" s="188"/>
      <c r="W26" s="188"/>
      <c r="X26" s="188"/>
      <c r="Y26" s="188"/>
      <c r="Z26" s="188"/>
      <c r="AA26" s="189"/>
      <c r="AB26" s="192"/>
      <c r="AC26" s="188"/>
      <c r="AD26" s="188"/>
      <c r="AE26" s="188"/>
      <c r="AF26" s="188"/>
      <c r="AG26" s="188"/>
      <c r="AH26" s="188"/>
      <c r="AI26" s="188"/>
      <c r="AJ26" s="189"/>
    </row>
    <row r="27" spans="4:36" ht="15.75" customHeight="1">
      <c r="D27" s="259"/>
      <c r="E27" s="246"/>
      <c r="F27" s="261"/>
      <c r="G27" s="246"/>
      <c r="H27" s="246"/>
      <c r="I27" s="214"/>
      <c r="J27" s="193"/>
      <c r="K27" s="190"/>
      <c r="L27" s="190"/>
      <c r="M27" s="190"/>
      <c r="N27" s="190"/>
      <c r="O27" s="190"/>
      <c r="P27" s="190"/>
      <c r="Q27" s="190"/>
      <c r="R27" s="191"/>
      <c r="S27" s="193"/>
      <c r="T27" s="190"/>
      <c r="U27" s="190"/>
      <c r="V27" s="190"/>
      <c r="W27" s="190"/>
      <c r="X27" s="190"/>
      <c r="Y27" s="190"/>
      <c r="Z27" s="190"/>
      <c r="AA27" s="191"/>
      <c r="AB27" s="193"/>
      <c r="AC27" s="190"/>
      <c r="AD27" s="190"/>
      <c r="AE27" s="190"/>
      <c r="AF27" s="190"/>
      <c r="AG27" s="190"/>
      <c r="AH27" s="190"/>
      <c r="AI27" s="190"/>
      <c r="AJ27" s="191"/>
    </row>
    <row r="28" spans="4:36" ht="15.75" customHeight="1">
      <c r="D28" s="258"/>
      <c r="E28" s="245"/>
      <c r="F28" s="260" t="s">
        <v>8</v>
      </c>
      <c r="G28" s="245"/>
      <c r="H28" s="245"/>
      <c r="I28" s="213" t="s">
        <v>4</v>
      </c>
      <c r="J28" s="192"/>
      <c r="K28" s="188"/>
      <c r="L28" s="188"/>
      <c r="M28" s="188"/>
      <c r="N28" s="188"/>
      <c r="O28" s="188"/>
      <c r="P28" s="188"/>
      <c r="Q28" s="188"/>
      <c r="R28" s="189"/>
      <c r="S28" s="192"/>
      <c r="T28" s="188"/>
      <c r="U28" s="188"/>
      <c r="V28" s="188"/>
      <c r="W28" s="188"/>
      <c r="X28" s="188"/>
      <c r="Y28" s="188"/>
      <c r="Z28" s="188"/>
      <c r="AA28" s="189"/>
      <c r="AB28" s="192"/>
      <c r="AC28" s="188"/>
      <c r="AD28" s="188"/>
      <c r="AE28" s="188"/>
      <c r="AF28" s="188"/>
      <c r="AG28" s="188"/>
      <c r="AH28" s="188"/>
      <c r="AI28" s="188"/>
      <c r="AJ28" s="189"/>
    </row>
    <row r="29" spans="4:36" ht="15.75" customHeight="1">
      <c r="D29" s="259"/>
      <c r="E29" s="246"/>
      <c r="F29" s="261"/>
      <c r="G29" s="246"/>
      <c r="H29" s="246"/>
      <c r="I29" s="214"/>
      <c r="J29" s="193"/>
      <c r="K29" s="190"/>
      <c r="L29" s="190"/>
      <c r="M29" s="190"/>
      <c r="N29" s="190"/>
      <c r="O29" s="190"/>
      <c r="P29" s="190"/>
      <c r="Q29" s="190"/>
      <c r="R29" s="191"/>
      <c r="S29" s="193"/>
      <c r="T29" s="190"/>
      <c r="U29" s="190"/>
      <c r="V29" s="190"/>
      <c r="W29" s="190"/>
      <c r="X29" s="190"/>
      <c r="Y29" s="190"/>
      <c r="Z29" s="190"/>
      <c r="AA29" s="191"/>
      <c r="AB29" s="193"/>
      <c r="AC29" s="190"/>
      <c r="AD29" s="190"/>
      <c r="AE29" s="190"/>
      <c r="AF29" s="190"/>
      <c r="AG29" s="190"/>
      <c r="AH29" s="190"/>
      <c r="AI29" s="190"/>
      <c r="AJ29" s="191"/>
    </row>
    <row r="30" spans="4:36" ht="15.75" customHeight="1">
      <c r="D30" s="258"/>
      <c r="E30" s="245"/>
      <c r="F30" s="260" t="s">
        <v>8</v>
      </c>
      <c r="G30" s="245"/>
      <c r="H30" s="245"/>
      <c r="I30" s="213" t="s">
        <v>4</v>
      </c>
      <c r="J30" s="192"/>
      <c r="K30" s="188"/>
      <c r="L30" s="188"/>
      <c r="M30" s="188"/>
      <c r="N30" s="188"/>
      <c r="O30" s="188"/>
      <c r="P30" s="188"/>
      <c r="Q30" s="188"/>
      <c r="R30" s="189"/>
      <c r="S30" s="192"/>
      <c r="T30" s="188"/>
      <c r="U30" s="188"/>
      <c r="V30" s="188"/>
      <c r="W30" s="188"/>
      <c r="X30" s="188"/>
      <c r="Y30" s="188"/>
      <c r="Z30" s="188"/>
      <c r="AA30" s="189"/>
      <c r="AB30" s="192"/>
      <c r="AC30" s="188"/>
      <c r="AD30" s="188"/>
      <c r="AE30" s="188"/>
      <c r="AF30" s="188"/>
      <c r="AG30" s="188"/>
      <c r="AH30" s="188"/>
      <c r="AI30" s="188"/>
      <c r="AJ30" s="189"/>
    </row>
    <row r="31" spans="4:36" ht="15.75" customHeight="1">
      <c r="D31" s="259"/>
      <c r="E31" s="246"/>
      <c r="F31" s="261"/>
      <c r="G31" s="246"/>
      <c r="H31" s="246"/>
      <c r="I31" s="214"/>
      <c r="J31" s="193"/>
      <c r="K31" s="190"/>
      <c r="L31" s="190"/>
      <c r="M31" s="190"/>
      <c r="N31" s="190"/>
      <c r="O31" s="190"/>
      <c r="P31" s="190"/>
      <c r="Q31" s="190"/>
      <c r="R31" s="191"/>
      <c r="S31" s="193"/>
      <c r="T31" s="190"/>
      <c r="U31" s="190"/>
      <c r="V31" s="190"/>
      <c r="W31" s="190"/>
      <c r="X31" s="190"/>
      <c r="Y31" s="190"/>
      <c r="Z31" s="190"/>
      <c r="AA31" s="191"/>
      <c r="AB31" s="193"/>
      <c r="AC31" s="190"/>
      <c r="AD31" s="190"/>
      <c r="AE31" s="190"/>
      <c r="AF31" s="190"/>
      <c r="AG31" s="190"/>
      <c r="AH31" s="190"/>
      <c r="AI31" s="190"/>
      <c r="AJ31" s="191"/>
    </row>
    <row r="32" ht="7.5" customHeight="1"/>
    <row r="33" spans="2:41" ht="15.75" customHeight="1">
      <c r="B33" s="14" t="s">
        <v>110</v>
      </c>
      <c r="C33" s="3"/>
      <c r="F33" s="10"/>
      <c r="G33" s="10"/>
      <c r="H33" s="10"/>
      <c r="I33" s="10"/>
      <c r="J33" s="247"/>
      <c r="K33" s="247"/>
      <c r="L33" s="247"/>
      <c r="M33" s="247"/>
      <c r="N33" s="247"/>
      <c r="O33" s="247"/>
      <c r="R33" s="2" t="s">
        <v>111</v>
      </c>
      <c r="S33" s="2"/>
      <c r="T33" s="2"/>
      <c r="U33" s="2"/>
      <c r="V33" s="2"/>
      <c r="W33" s="2"/>
      <c r="X33" s="2"/>
      <c r="Y33" s="2"/>
      <c r="Z33" s="2"/>
      <c r="AA33" s="2"/>
      <c r="AN33" s="2"/>
      <c r="AO33" s="8"/>
    </row>
    <row r="34" spans="2:53" ht="15.75" customHeight="1">
      <c r="B34" s="108"/>
      <c r="C34" s="78" t="s">
        <v>4</v>
      </c>
      <c r="D34" s="87" t="s">
        <v>106</v>
      </c>
      <c r="E34" s="88"/>
      <c r="F34" s="111" t="s">
        <v>99</v>
      </c>
      <c r="G34" s="112"/>
      <c r="H34" s="112"/>
      <c r="I34" s="113"/>
      <c r="J34" s="95"/>
      <c r="K34" s="96"/>
      <c r="L34" s="96"/>
      <c r="M34" s="96"/>
      <c r="N34" s="96"/>
      <c r="O34" s="96"/>
      <c r="P34" s="96"/>
      <c r="R34" s="121" t="s">
        <v>31</v>
      </c>
      <c r="S34" s="122"/>
      <c r="T34" s="122"/>
      <c r="U34" s="122"/>
      <c r="V34" s="122"/>
      <c r="W34" s="122"/>
      <c r="X34" s="48" t="s">
        <v>23</v>
      </c>
      <c r="Y34" s="48"/>
      <c r="Z34" s="48"/>
      <c r="AA34" s="48" t="s">
        <v>24</v>
      </c>
      <c r="AB34" s="48"/>
      <c r="AC34" s="48"/>
      <c r="AD34" s="48" t="s">
        <v>25</v>
      </c>
      <c r="AE34" s="48"/>
      <c r="AF34" s="48"/>
      <c r="AG34" s="138" t="s">
        <v>30</v>
      </c>
      <c r="AH34" s="83"/>
      <c r="AI34" s="83"/>
      <c r="AJ34" s="83"/>
      <c r="AK34" s="83"/>
      <c r="AL34" s="194"/>
      <c r="AM34" s="9"/>
      <c r="AN34" s="6" t="s">
        <v>22</v>
      </c>
      <c r="AO34" s="6" t="s">
        <v>24</v>
      </c>
      <c r="AX34" s="72"/>
      <c r="AY34" s="72"/>
      <c r="AZ34" s="72"/>
      <c r="BA34" s="72"/>
    </row>
    <row r="35" spans="2:53" ht="15.75" customHeight="1">
      <c r="B35" s="109"/>
      <c r="C35" s="72"/>
      <c r="D35" s="89"/>
      <c r="E35" s="90"/>
      <c r="F35" s="102" t="s">
        <v>139</v>
      </c>
      <c r="G35" s="72"/>
      <c r="H35" s="72"/>
      <c r="I35" s="103"/>
      <c r="J35" s="98"/>
      <c r="K35" s="98"/>
      <c r="L35" s="19" t="s">
        <v>127</v>
      </c>
      <c r="M35" s="20" t="s">
        <v>21</v>
      </c>
      <c r="N35" s="97"/>
      <c r="O35" s="97"/>
      <c r="P35" s="21" t="s">
        <v>20</v>
      </c>
      <c r="R35" s="242"/>
      <c r="S35" s="243"/>
      <c r="T35" s="243"/>
      <c r="U35" s="243"/>
      <c r="V35" s="243"/>
      <c r="W35" s="243"/>
      <c r="X35" s="74"/>
      <c r="Y35" s="74"/>
      <c r="Z35" s="74"/>
      <c r="AA35" s="48" t="e">
        <f>VLOOKUP(R35,$AN$35:$AO$57,2,FALSE)</f>
        <v>#N/A</v>
      </c>
      <c r="AB35" s="48"/>
      <c r="AC35" s="48"/>
      <c r="AD35" s="49" t="e">
        <f>X35*AA35</f>
        <v>#N/A</v>
      </c>
      <c r="AE35" s="49"/>
      <c r="AF35" s="49"/>
      <c r="AG35" s="75"/>
      <c r="AH35" s="98"/>
      <c r="AI35" s="11" t="s">
        <v>4</v>
      </c>
      <c r="AJ35" s="98"/>
      <c r="AK35" s="98"/>
      <c r="AL35" s="17" t="s">
        <v>5</v>
      </c>
      <c r="AM35" s="13"/>
      <c r="AN35" s="22" t="str">
        <f aca="true" t="shared" si="0" ref="AN35:AN45">B100&amp;"　"&amp;D100</f>
        <v>17　紙パック　オレンジ　果汁30%</v>
      </c>
      <c r="AO35" s="6">
        <f aca="true" t="shared" si="1" ref="AO35:AO40">$P$100</f>
        <v>103</v>
      </c>
      <c r="AX35" s="182"/>
      <c r="AY35" s="182"/>
      <c r="AZ35" s="182"/>
      <c r="BA35" s="182"/>
    </row>
    <row r="36" spans="2:53" ht="15.75" customHeight="1">
      <c r="B36" s="109"/>
      <c r="C36" s="72"/>
      <c r="D36" s="89"/>
      <c r="E36" s="90"/>
      <c r="F36" s="104"/>
      <c r="G36" s="72"/>
      <c r="H36" s="72"/>
      <c r="I36" s="103"/>
      <c r="J36" s="98"/>
      <c r="K36" s="98"/>
      <c r="L36" s="19" t="s">
        <v>127</v>
      </c>
      <c r="M36" s="20" t="s">
        <v>21</v>
      </c>
      <c r="N36" s="97"/>
      <c r="O36" s="97"/>
      <c r="P36" s="21" t="s">
        <v>20</v>
      </c>
      <c r="R36" s="242"/>
      <c r="S36" s="243"/>
      <c r="T36" s="243"/>
      <c r="U36" s="243"/>
      <c r="V36" s="243"/>
      <c r="W36" s="243"/>
      <c r="X36" s="74"/>
      <c r="Y36" s="74"/>
      <c r="Z36" s="74"/>
      <c r="AA36" s="48" t="e">
        <f>VLOOKUP(R36,$AN$35:$AO$57,2,FALSE)</f>
        <v>#N/A</v>
      </c>
      <c r="AB36" s="48"/>
      <c r="AC36" s="48"/>
      <c r="AD36" s="49" t="e">
        <f>X36*AA36</f>
        <v>#N/A</v>
      </c>
      <c r="AE36" s="49"/>
      <c r="AF36" s="49"/>
      <c r="AG36" s="75"/>
      <c r="AH36" s="98"/>
      <c r="AI36" s="11" t="s">
        <v>4</v>
      </c>
      <c r="AJ36" s="98"/>
      <c r="AK36" s="98"/>
      <c r="AL36" s="17" t="s">
        <v>5</v>
      </c>
      <c r="AM36" s="13"/>
      <c r="AN36" s="22" t="str">
        <f t="shared" si="0"/>
        <v>18　紙パック　オレンジ　果汁100%</v>
      </c>
      <c r="AO36" s="6">
        <f t="shared" si="1"/>
        <v>103</v>
      </c>
      <c r="AX36" s="182"/>
      <c r="AY36" s="182"/>
      <c r="AZ36" s="182"/>
      <c r="BA36" s="182"/>
    </row>
    <row r="37" spans="2:53" ht="15.75" customHeight="1">
      <c r="B37" s="109"/>
      <c r="C37" s="72"/>
      <c r="D37" s="89"/>
      <c r="E37" s="90"/>
      <c r="F37" s="105"/>
      <c r="G37" s="86"/>
      <c r="H37" s="86"/>
      <c r="I37" s="106"/>
      <c r="J37" s="98"/>
      <c r="K37" s="98"/>
      <c r="L37" s="19" t="s">
        <v>127</v>
      </c>
      <c r="M37" s="20" t="s">
        <v>21</v>
      </c>
      <c r="N37" s="97"/>
      <c r="O37" s="97"/>
      <c r="P37" s="21" t="s">
        <v>20</v>
      </c>
      <c r="R37" s="242"/>
      <c r="S37" s="243"/>
      <c r="T37" s="243"/>
      <c r="U37" s="243"/>
      <c r="V37" s="243"/>
      <c r="W37" s="243"/>
      <c r="X37" s="74"/>
      <c r="Y37" s="74"/>
      <c r="Z37" s="74"/>
      <c r="AA37" s="48" t="e">
        <f>VLOOKUP(R37,$AN$35:$AO$57,2,FALSE)</f>
        <v>#N/A</v>
      </c>
      <c r="AB37" s="48"/>
      <c r="AC37" s="48"/>
      <c r="AD37" s="49" t="e">
        <f>X37*AA37</f>
        <v>#N/A</v>
      </c>
      <c r="AE37" s="49"/>
      <c r="AF37" s="49"/>
      <c r="AG37" s="75"/>
      <c r="AH37" s="98"/>
      <c r="AI37" s="11" t="s">
        <v>4</v>
      </c>
      <c r="AJ37" s="98"/>
      <c r="AK37" s="98"/>
      <c r="AL37" s="17" t="s">
        <v>5</v>
      </c>
      <c r="AM37" s="13"/>
      <c r="AN37" s="22" t="str">
        <f t="shared" si="0"/>
        <v>19　紙パック　アップル　果汁30%</v>
      </c>
      <c r="AO37" s="6">
        <f t="shared" si="1"/>
        <v>103</v>
      </c>
      <c r="AX37" s="182"/>
      <c r="AY37" s="182"/>
      <c r="AZ37" s="182"/>
      <c r="BA37" s="182"/>
    </row>
    <row r="38" spans="2:53" ht="15.75" customHeight="1">
      <c r="B38" s="110"/>
      <c r="C38" s="86"/>
      <c r="D38" s="91"/>
      <c r="E38" s="92"/>
      <c r="F38" s="93" t="s">
        <v>126</v>
      </c>
      <c r="G38" s="83"/>
      <c r="H38" s="83"/>
      <c r="I38" s="94"/>
      <c r="J38" s="75">
        <f>J35*N35+J36*N36+J37*N37</f>
        <v>0</v>
      </c>
      <c r="K38" s="98"/>
      <c r="L38" s="98"/>
      <c r="M38" s="98"/>
      <c r="N38" s="98"/>
      <c r="O38" s="98"/>
      <c r="P38" s="21" t="s">
        <v>127</v>
      </c>
      <c r="R38" s="242"/>
      <c r="S38" s="243"/>
      <c r="T38" s="243"/>
      <c r="U38" s="243"/>
      <c r="V38" s="243"/>
      <c r="W38" s="243"/>
      <c r="X38" s="74"/>
      <c r="Y38" s="74"/>
      <c r="Z38" s="74"/>
      <c r="AA38" s="48" t="e">
        <f>VLOOKUP(R38,$AN$35:$AO$57,2,FALSE)</f>
        <v>#N/A</v>
      </c>
      <c r="AB38" s="48"/>
      <c r="AC38" s="48"/>
      <c r="AD38" s="49" t="e">
        <f>X38*AA38</f>
        <v>#N/A</v>
      </c>
      <c r="AE38" s="49"/>
      <c r="AF38" s="49"/>
      <c r="AG38" s="75"/>
      <c r="AH38" s="98"/>
      <c r="AI38" s="11" t="s">
        <v>4</v>
      </c>
      <c r="AJ38" s="98"/>
      <c r="AK38" s="98"/>
      <c r="AL38" s="17" t="s">
        <v>5</v>
      </c>
      <c r="AM38" s="13"/>
      <c r="AN38" s="22" t="str">
        <f t="shared" si="0"/>
        <v>20　紙パック　アップル　果汁100%</v>
      </c>
      <c r="AO38" s="6">
        <f t="shared" si="1"/>
        <v>103</v>
      </c>
      <c r="AX38" s="182"/>
      <c r="AY38" s="182"/>
      <c r="AZ38" s="182"/>
      <c r="BA38" s="182"/>
    </row>
    <row r="39" spans="2:41" ht="15.75" customHeight="1">
      <c r="B39" s="108"/>
      <c r="C39" s="78" t="s">
        <v>4</v>
      </c>
      <c r="D39" s="87" t="s">
        <v>106</v>
      </c>
      <c r="E39" s="88"/>
      <c r="F39" s="111" t="s">
        <v>99</v>
      </c>
      <c r="G39" s="112"/>
      <c r="H39" s="112"/>
      <c r="I39" s="113"/>
      <c r="J39" s="95"/>
      <c r="K39" s="96"/>
      <c r="L39" s="96"/>
      <c r="M39" s="96"/>
      <c r="N39" s="96"/>
      <c r="O39" s="96"/>
      <c r="P39" s="96"/>
      <c r="R39" s="242"/>
      <c r="S39" s="243"/>
      <c r="T39" s="243"/>
      <c r="U39" s="243"/>
      <c r="V39" s="243"/>
      <c r="W39" s="243"/>
      <c r="X39" s="74"/>
      <c r="Y39" s="74"/>
      <c r="Z39" s="74"/>
      <c r="AA39" s="48" t="e">
        <f>VLOOKUP(R39,$AN$35:$AO$57,2,FALSE)</f>
        <v>#N/A</v>
      </c>
      <c r="AB39" s="48"/>
      <c r="AC39" s="48"/>
      <c r="AD39" s="49" t="e">
        <f>X39*AA39</f>
        <v>#N/A</v>
      </c>
      <c r="AE39" s="49"/>
      <c r="AF39" s="49"/>
      <c r="AG39" s="75"/>
      <c r="AH39" s="98"/>
      <c r="AI39" s="11" t="s">
        <v>4</v>
      </c>
      <c r="AJ39" s="98"/>
      <c r="AK39" s="98"/>
      <c r="AL39" s="17" t="s">
        <v>5</v>
      </c>
      <c r="AM39" s="13"/>
      <c r="AN39" s="22" t="str">
        <f t="shared" si="0"/>
        <v>21　紙パック　ウーロン茶</v>
      </c>
      <c r="AO39" s="6">
        <f t="shared" si="1"/>
        <v>103</v>
      </c>
    </row>
    <row r="40" spans="2:41" ht="15.75" customHeight="1">
      <c r="B40" s="109"/>
      <c r="C40" s="72"/>
      <c r="D40" s="89"/>
      <c r="E40" s="90"/>
      <c r="F40" s="102" t="s">
        <v>139</v>
      </c>
      <c r="G40" s="72"/>
      <c r="H40" s="72"/>
      <c r="I40" s="103"/>
      <c r="J40" s="98"/>
      <c r="K40" s="98"/>
      <c r="L40" s="19" t="s">
        <v>127</v>
      </c>
      <c r="M40" s="20" t="s">
        <v>21</v>
      </c>
      <c r="N40" s="97"/>
      <c r="O40" s="97"/>
      <c r="P40" s="21" t="s">
        <v>20</v>
      </c>
      <c r="S40" s="16"/>
      <c r="T40" s="16"/>
      <c r="U40" s="16"/>
      <c r="V40" s="16"/>
      <c r="W40" s="16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1"/>
      <c r="AJ40" s="8"/>
      <c r="AK40" s="8"/>
      <c r="AL40" s="18" t="s">
        <v>124</v>
      </c>
      <c r="AM40" s="18"/>
      <c r="AN40" s="22" t="str">
        <f t="shared" si="0"/>
        <v>22　紙パック　牛乳</v>
      </c>
      <c r="AO40" s="6">
        <f t="shared" si="1"/>
        <v>103</v>
      </c>
    </row>
    <row r="41" spans="2:41" ht="15.75" customHeight="1">
      <c r="B41" s="109"/>
      <c r="C41" s="72"/>
      <c r="D41" s="89"/>
      <c r="E41" s="90"/>
      <c r="F41" s="104"/>
      <c r="G41" s="72"/>
      <c r="H41" s="72"/>
      <c r="I41" s="103"/>
      <c r="J41" s="98"/>
      <c r="K41" s="98"/>
      <c r="L41" s="19" t="s">
        <v>127</v>
      </c>
      <c r="M41" s="20" t="s">
        <v>21</v>
      </c>
      <c r="N41" s="97"/>
      <c r="O41" s="97"/>
      <c r="P41" s="21" t="s">
        <v>20</v>
      </c>
      <c r="R41" s="16"/>
      <c r="S41" s="16"/>
      <c r="T41" s="16"/>
      <c r="U41" s="16"/>
      <c r="V41" s="16"/>
      <c r="W41" s="16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8" t="s">
        <v>123</v>
      </c>
      <c r="AM41" s="18"/>
      <c r="AN41" s="22" t="str">
        <f t="shared" si="0"/>
        <v>23　ペットボトル　緑茶</v>
      </c>
      <c r="AO41" s="6">
        <f>$P$106</f>
        <v>154</v>
      </c>
    </row>
    <row r="42" spans="2:41" ht="15.75" customHeight="1">
      <c r="B42" s="109"/>
      <c r="C42" s="72"/>
      <c r="D42" s="89"/>
      <c r="E42" s="90"/>
      <c r="F42" s="105"/>
      <c r="G42" s="86"/>
      <c r="H42" s="86"/>
      <c r="I42" s="106"/>
      <c r="J42" s="98"/>
      <c r="K42" s="98"/>
      <c r="L42" s="19" t="s">
        <v>127</v>
      </c>
      <c r="M42" s="20" t="s">
        <v>21</v>
      </c>
      <c r="N42" s="97"/>
      <c r="O42" s="97"/>
      <c r="P42" s="21" t="s">
        <v>20</v>
      </c>
      <c r="R42" s="5" t="s">
        <v>112</v>
      </c>
      <c r="S42" s="5"/>
      <c r="T42" s="5"/>
      <c r="U42" s="1"/>
      <c r="V42" s="31"/>
      <c r="W42" s="1"/>
      <c r="X42" s="1"/>
      <c r="Y42" s="1"/>
      <c r="Z42" s="1"/>
      <c r="AA42" s="1"/>
      <c r="AB42" s="1"/>
      <c r="AN42" s="22" t="str">
        <f t="shared" si="0"/>
        <v>24　ペットボトル　麦茶</v>
      </c>
      <c r="AO42" s="6">
        <f>$P$106</f>
        <v>154</v>
      </c>
    </row>
    <row r="43" spans="2:41" ht="15.75" customHeight="1">
      <c r="B43" s="110"/>
      <c r="C43" s="86"/>
      <c r="D43" s="91"/>
      <c r="E43" s="92"/>
      <c r="F43" s="93" t="s">
        <v>126</v>
      </c>
      <c r="G43" s="83"/>
      <c r="H43" s="83"/>
      <c r="I43" s="94"/>
      <c r="J43" s="75">
        <f>J40*N40+J41*N41+J42*N42</f>
        <v>0</v>
      </c>
      <c r="K43" s="98"/>
      <c r="L43" s="98"/>
      <c r="M43" s="98"/>
      <c r="N43" s="98"/>
      <c r="O43" s="98"/>
      <c r="P43" s="21" t="s">
        <v>127</v>
      </c>
      <c r="Q43" s="5"/>
      <c r="R43" s="56" t="s">
        <v>130</v>
      </c>
      <c r="S43" s="48"/>
      <c r="T43" s="48"/>
      <c r="U43" s="48"/>
      <c r="V43" s="48"/>
      <c r="W43" s="48"/>
      <c r="X43" s="48" t="s">
        <v>23</v>
      </c>
      <c r="Y43" s="48"/>
      <c r="Z43" s="48"/>
      <c r="AA43" s="48" t="s">
        <v>24</v>
      </c>
      <c r="AB43" s="48"/>
      <c r="AC43" s="48"/>
      <c r="AD43" s="48" t="s">
        <v>25</v>
      </c>
      <c r="AE43" s="48"/>
      <c r="AF43" s="48"/>
      <c r="AG43" s="48" t="s">
        <v>100</v>
      </c>
      <c r="AH43" s="48"/>
      <c r="AI43" s="48"/>
      <c r="AJ43" s="48"/>
      <c r="AK43" s="48"/>
      <c r="AL43" s="187"/>
      <c r="AM43" s="30"/>
      <c r="AN43" s="22" t="str">
        <f t="shared" si="0"/>
        <v>25　ペットボトル　スポーツドリンク</v>
      </c>
      <c r="AO43" s="6">
        <f>$P$106</f>
        <v>154</v>
      </c>
    </row>
    <row r="44" spans="2:41" ht="15.75" customHeight="1">
      <c r="B44" s="108"/>
      <c r="C44" s="78" t="s">
        <v>4</v>
      </c>
      <c r="D44" s="87" t="s">
        <v>106</v>
      </c>
      <c r="E44" s="88"/>
      <c r="F44" s="111" t="s">
        <v>99</v>
      </c>
      <c r="G44" s="112"/>
      <c r="H44" s="112"/>
      <c r="I44" s="113"/>
      <c r="J44" s="95"/>
      <c r="K44" s="96"/>
      <c r="L44" s="96"/>
      <c r="M44" s="96"/>
      <c r="N44" s="96"/>
      <c r="O44" s="96"/>
      <c r="P44" s="96"/>
      <c r="R44" s="57" t="s">
        <v>160</v>
      </c>
      <c r="S44" s="58"/>
      <c r="T44" s="58"/>
      <c r="U44" s="58"/>
      <c r="V44" s="58"/>
      <c r="W44" s="58"/>
      <c r="X44" s="48"/>
      <c r="Y44" s="48"/>
      <c r="Z44" s="48"/>
      <c r="AA44" s="48" t="e">
        <f>VLOOKUP(R44,$AN$77:$AO$79,2,FALSE)</f>
        <v>#N/A</v>
      </c>
      <c r="AB44" s="48"/>
      <c r="AC44" s="48"/>
      <c r="AD44" s="49" t="e">
        <f>X44*AA44</f>
        <v>#N/A</v>
      </c>
      <c r="AE44" s="49"/>
      <c r="AF44" s="49"/>
      <c r="AG44" s="74"/>
      <c r="AH44" s="75"/>
      <c r="AI44" s="83" t="s">
        <v>4</v>
      </c>
      <c r="AJ44" s="50" t="s">
        <v>131</v>
      </c>
      <c r="AK44" s="51"/>
      <c r="AL44" s="51"/>
      <c r="AN44" s="22" t="str">
        <f t="shared" si="0"/>
        <v>26　ペットボトル　水</v>
      </c>
      <c r="AO44" s="6">
        <f>P109</f>
        <v>134</v>
      </c>
    </row>
    <row r="45" spans="2:41" ht="15.75" customHeight="1">
      <c r="B45" s="109"/>
      <c r="C45" s="72"/>
      <c r="D45" s="89"/>
      <c r="E45" s="90"/>
      <c r="F45" s="102" t="s">
        <v>139</v>
      </c>
      <c r="G45" s="72"/>
      <c r="H45" s="72"/>
      <c r="I45" s="103"/>
      <c r="J45" s="98"/>
      <c r="K45" s="98"/>
      <c r="L45" s="19" t="s">
        <v>127</v>
      </c>
      <c r="M45" s="20" t="s">
        <v>21</v>
      </c>
      <c r="N45" s="97"/>
      <c r="O45" s="97"/>
      <c r="P45" s="21" t="s">
        <v>20</v>
      </c>
      <c r="R45" s="57"/>
      <c r="S45" s="58"/>
      <c r="T45" s="58"/>
      <c r="U45" s="58"/>
      <c r="V45" s="58"/>
      <c r="W45" s="58"/>
      <c r="X45" s="48"/>
      <c r="Y45" s="48"/>
      <c r="Z45" s="48"/>
      <c r="AA45" s="48"/>
      <c r="AB45" s="48"/>
      <c r="AC45" s="48"/>
      <c r="AD45" s="49"/>
      <c r="AE45" s="49"/>
      <c r="AF45" s="49"/>
      <c r="AG45" s="74"/>
      <c r="AH45" s="75"/>
      <c r="AI45" s="83"/>
      <c r="AJ45" s="50"/>
      <c r="AK45" s="51"/>
      <c r="AL45" s="51"/>
      <c r="AN45" s="22" t="str">
        <f t="shared" si="0"/>
        <v>27　ゼリー（青リンゴ味）</v>
      </c>
      <c r="AO45" s="6">
        <f>P110</f>
        <v>51</v>
      </c>
    </row>
    <row r="46" spans="2:41" ht="15.75" customHeight="1">
      <c r="B46" s="109"/>
      <c r="C46" s="72"/>
      <c r="D46" s="89"/>
      <c r="E46" s="90"/>
      <c r="F46" s="104"/>
      <c r="G46" s="72"/>
      <c r="H46" s="72"/>
      <c r="I46" s="103"/>
      <c r="J46" s="98"/>
      <c r="K46" s="98"/>
      <c r="L46" s="19" t="s">
        <v>127</v>
      </c>
      <c r="M46" s="20" t="s">
        <v>21</v>
      </c>
      <c r="N46" s="97"/>
      <c r="O46" s="97"/>
      <c r="P46" s="21" t="s">
        <v>20</v>
      </c>
      <c r="Q46" s="33"/>
      <c r="R46" s="57" t="s">
        <v>160</v>
      </c>
      <c r="S46" s="58"/>
      <c r="T46" s="58"/>
      <c r="U46" s="58"/>
      <c r="V46" s="58"/>
      <c r="W46" s="58"/>
      <c r="X46" s="48"/>
      <c r="Y46" s="48"/>
      <c r="Z46" s="48"/>
      <c r="AA46" s="48" t="e">
        <f>VLOOKUP(R46,$AN$77:$AO$79,2,FALSE)</f>
        <v>#N/A</v>
      </c>
      <c r="AB46" s="48"/>
      <c r="AC46" s="48"/>
      <c r="AD46" s="49" t="e">
        <f>X46*AA46</f>
        <v>#N/A</v>
      </c>
      <c r="AE46" s="49"/>
      <c r="AF46" s="49"/>
      <c r="AG46" s="74"/>
      <c r="AH46" s="75"/>
      <c r="AI46" s="83" t="s">
        <v>4</v>
      </c>
      <c r="AJ46" s="50" t="s">
        <v>131</v>
      </c>
      <c r="AK46" s="51"/>
      <c r="AL46" s="51"/>
      <c r="AN46" s="22" t="str">
        <f>T100&amp;"　"&amp;V100</f>
        <v>28　アイスクリーム　バニラ</v>
      </c>
      <c r="AO46" s="6">
        <f>$AH$100</f>
        <v>133</v>
      </c>
    </row>
    <row r="47" spans="2:41" ht="15.75" customHeight="1">
      <c r="B47" s="109"/>
      <c r="C47" s="72"/>
      <c r="D47" s="89"/>
      <c r="E47" s="90"/>
      <c r="F47" s="105"/>
      <c r="G47" s="86"/>
      <c r="H47" s="86"/>
      <c r="I47" s="106"/>
      <c r="J47" s="98"/>
      <c r="K47" s="98"/>
      <c r="L47" s="19" t="s">
        <v>127</v>
      </c>
      <c r="M47" s="20" t="s">
        <v>21</v>
      </c>
      <c r="N47" s="97"/>
      <c r="O47" s="97"/>
      <c r="P47" s="21" t="s">
        <v>20</v>
      </c>
      <c r="R47" s="57"/>
      <c r="S47" s="58"/>
      <c r="T47" s="58"/>
      <c r="U47" s="58"/>
      <c r="V47" s="58"/>
      <c r="W47" s="58"/>
      <c r="X47" s="48"/>
      <c r="Y47" s="48"/>
      <c r="Z47" s="48"/>
      <c r="AA47" s="48"/>
      <c r="AB47" s="48"/>
      <c r="AC47" s="48"/>
      <c r="AD47" s="49"/>
      <c r="AE47" s="49"/>
      <c r="AF47" s="49"/>
      <c r="AG47" s="74"/>
      <c r="AH47" s="75"/>
      <c r="AI47" s="83"/>
      <c r="AJ47" s="50"/>
      <c r="AK47" s="51"/>
      <c r="AL47" s="51"/>
      <c r="AN47" s="22" t="str">
        <f>T101&amp;"　"&amp;V101</f>
        <v>29　アイスクリーム　モナカ</v>
      </c>
      <c r="AO47" s="6">
        <f>$AH$100</f>
        <v>133</v>
      </c>
    </row>
    <row r="48" spans="2:41" ht="15.75" customHeight="1">
      <c r="B48" s="110"/>
      <c r="C48" s="86"/>
      <c r="D48" s="91"/>
      <c r="E48" s="92"/>
      <c r="F48" s="93" t="s">
        <v>126</v>
      </c>
      <c r="G48" s="83"/>
      <c r="H48" s="83"/>
      <c r="I48" s="94"/>
      <c r="J48" s="75">
        <f>J45*N45+J46*N46+J47*N47</f>
        <v>0</v>
      </c>
      <c r="K48" s="98"/>
      <c r="L48" s="98"/>
      <c r="M48" s="98"/>
      <c r="N48" s="98"/>
      <c r="O48" s="98"/>
      <c r="P48" s="21" t="s">
        <v>127</v>
      </c>
      <c r="Q48" s="15"/>
      <c r="R48" s="59" t="s">
        <v>161</v>
      </c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N48" s="22" t="str">
        <f>T102&amp;"　"&amp;V102</f>
        <v>30　かき氷　※取り扱いは8月31日まで</v>
      </c>
      <c r="AO48" s="6">
        <f>$AH$100</f>
        <v>133</v>
      </c>
    </row>
    <row r="49" spans="2:41" ht="15.75" customHeight="1" thickBot="1">
      <c r="B49" s="218" t="s">
        <v>128</v>
      </c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15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N49" s="22" t="str">
        <f>T103&amp;"　"&amp;V103</f>
        <v>31　菓子パン　メロンパン</v>
      </c>
      <c r="AO49" s="6">
        <f>$AH$103</f>
        <v>118</v>
      </c>
    </row>
    <row r="50" spans="2:41" ht="7.5" customHeight="1"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N50" s="22" t="str">
        <f>T104&amp;"　"&amp;V104</f>
        <v>32　菓子パン　クリーム</v>
      </c>
      <c r="AO50" s="6">
        <f>$AH$103</f>
        <v>118</v>
      </c>
    </row>
    <row r="51" spans="2:41" ht="15.75" customHeight="1">
      <c r="B51" s="107" t="s">
        <v>125</v>
      </c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AN51" s="22" t="str">
        <f aca="true" t="shared" si="2" ref="AN51:AN56">T105&amp;"　"&amp;V105</f>
        <v>33　菓子パン　チョココロネ</v>
      </c>
      <c r="AO51" s="6">
        <f>$AH$103</f>
        <v>118</v>
      </c>
    </row>
    <row r="52" spans="2:41" ht="15.75" customHeight="1" thickBot="1">
      <c r="B52" s="41" t="s">
        <v>40</v>
      </c>
      <c r="C52" s="41"/>
      <c r="D52" s="41"/>
      <c r="E52" s="41"/>
      <c r="F52" s="41"/>
      <c r="G52" s="41"/>
      <c r="H52" s="41"/>
      <c r="I52" s="41"/>
      <c r="R52" t="s">
        <v>74</v>
      </c>
      <c r="AN52" s="22" t="str">
        <f t="shared" si="2"/>
        <v>34　菓子パン　ジャム</v>
      </c>
      <c r="AO52" s="6">
        <f>$AH$103</f>
        <v>118</v>
      </c>
    </row>
    <row r="53" spans="2:41" ht="15.75" customHeight="1">
      <c r="B53" s="127" t="s">
        <v>38</v>
      </c>
      <c r="C53" s="115"/>
      <c r="D53" s="115"/>
      <c r="E53" s="115"/>
      <c r="F53" s="115"/>
      <c r="G53" s="115"/>
      <c r="H53" s="115" t="s">
        <v>39</v>
      </c>
      <c r="I53" s="115"/>
      <c r="J53" s="115"/>
      <c r="K53" s="115"/>
      <c r="L53" s="115"/>
      <c r="M53" s="115"/>
      <c r="N53" s="115"/>
      <c r="O53" s="115"/>
      <c r="P53" s="116"/>
      <c r="Q53" s="1"/>
      <c r="R53" s="127" t="s">
        <v>38</v>
      </c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99" t="s">
        <v>39</v>
      </c>
      <c r="AE53" s="99"/>
      <c r="AF53" s="99"/>
      <c r="AG53" s="100"/>
      <c r="AN53" s="22" t="str">
        <f t="shared" si="2"/>
        <v>35　おにぎり　鮭</v>
      </c>
      <c r="AO53" s="6">
        <f>$AH$107</f>
        <v>123</v>
      </c>
    </row>
    <row r="54" spans="2:41" ht="15.75" customHeight="1">
      <c r="B54" s="84" t="s">
        <v>143</v>
      </c>
      <c r="C54" s="85"/>
      <c r="D54" s="85"/>
      <c r="E54" s="85"/>
      <c r="F54" s="85"/>
      <c r="G54" s="85"/>
      <c r="H54" s="85" t="s">
        <v>33</v>
      </c>
      <c r="I54" s="85"/>
      <c r="J54" s="85"/>
      <c r="K54" s="85" t="s">
        <v>36</v>
      </c>
      <c r="L54" s="85"/>
      <c r="M54" s="85"/>
      <c r="N54" s="85"/>
      <c r="O54" s="85"/>
      <c r="P54" s="101"/>
      <c r="Q54" s="1"/>
      <c r="R54" s="185" t="s">
        <v>144</v>
      </c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86"/>
      <c r="AD54" s="77" t="s">
        <v>41</v>
      </c>
      <c r="AE54" s="78"/>
      <c r="AF54" s="78"/>
      <c r="AG54" s="79"/>
      <c r="AN54" s="22" t="str">
        <f t="shared" si="2"/>
        <v>36　おにぎり　梅干</v>
      </c>
      <c r="AO54" s="6">
        <f>$AH$107</f>
        <v>123</v>
      </c>
    </row>
    <row r="55" spans="2:41" ht="15.75" customHeight="1" thickBot="1">
      <c r="B55" s="84"/>
      <c r="C55" s="85"/>
      <c r="D55" s="85"/>
      <c r="E55" s="85"/>
      <c r="F55" s="85"/>
      <c r="G55" s="85"/>
      <c r="H55" s="85" t="s">
        <v>32</v>
      </c>
      <c r="I55" s="85"/>
      <c r="J55" s="85"/>
      <c r="K55" s="85" t="s">
        <v>34</v>
      </c>
      <c r="L55" s="85"/>
      <c r="M55" s="85"/>
      <c r="N55" s="85"/>
      <c r="O55" s="85"/>
      <c r="P55" s="101"/>
      <c r="Q55" s="1"/>
      <c r="R55" s="183" t="s">
        <v>37</v>
      </c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80"/>
      <c r="AE55" s="81"/>
      <c r="AF55" s="81"/>
      <c r="AG55" s="82"/>
      <c r="AN55" s="22" t="str">
        <f t="shared" si="2"/>
        <v>37　おにぎり　昆布</v>
      </c>
      <c r="AO55" s="6">
        <f>$AH$107</f>
        <v>123</v>
      </c>
    </row>
    <row r="56" spans="2:41" ht="15.75" customHeight="1" thickBot="1">
      <c r="B56" s="123" t="s">
        <v>129</v>
      </c>
      <c r="C56" s="124"/>
      <c r="D56" s="124"/>
      <c r="E56" s="124"/>
      <c r="F56" s="124"/>
      <c r="G56" s="124"/>
      <c r="H56" s="93" t="s">
        <v>75</v>
      </c>
      <c r="I56" s="83"/>
      <c r="J56" s="83"/>
      <c r="K56" s="83"/>
      <c r="L56" s="83"/>
      <c r="M56" s="83"/>
      <c r="N56" s="83"/>
      <c r="O56" s="83"/>
      <c r="P56" s="117"/>
      <c r="Q56" s="1"/>
      <c r="R56" s="76" t="s">
        <v>133</v>
      </c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N56" s="22" t="str">
        <f t="shared" si="2"/>
        <v>38　すいか　※取り扱いは7,8月</v>
      </c>
      <c r="AO56" s="6" t="str">
        <f>AH110</f>
        <v>時価</v>
      </c>
    </row>
    <row r="57" spans="2:41" ht="15.75" customHeight="1" thickBot="1">
      <c r="B57" s="125" t="s">
        <v>152</v>
      </c>
      <c r="C57" s="126"/>
      <c r="D57" s="126"/>
      <c r="E57" s="126"/>
      <c r="F57" s="126"/>
      <c r="G57" s="126"/>
      <c r="H57" s="239" t="s">
        <v>35</v>
      </c>
      <c r="I57" s="240"/>
      <c r="J57" s="240"/>
      <c r="K57" s="240"/>
      <c r="L57" s="240"/>
      <c r="M57" s="240"/>
      <c r="N57" s="240"/>
      <c r="O57" s="240"/>
      <c r="P57" s="241"/>
      <c r="Q57" s="1"/>
      <c r="R57" s="64" t="s">
        <v>146</v>
      </c>
      <c r="S57" s="65"/>
      <c r="T57" s="65"/>
      <c r="U57" s="65"/>
      <c r="V57" s="65"/>
      <c r="W57" s="65"/>
      <c r="X57" s="65"/>
      <c r="Y57" s="65"/>
      <c r="Z57" s="68" t="s">
        <v>147</v>
      </c>
      <c r="AA57" s="68"/>
      <c r="AB57" s="68"/>
      <c r="AC57" s="68"/>
      <c r="AD57" s="68"/>
      <c r="AE57" s="69"/>
      <c r="AF57" s="63" t="s">
        <v>145</v>
      </c>
      <c r="AG57" s="63"/>
      <c r="AH57" s="63"/>
      <c r="AI57" s="63"/>
      <c r="AJ57" s="63"/>
      <c r="AK57" s="63"/>
      <c r="AL57" s="63"/>
      <c r="AN57" s="40"/>
      <c r="AO57" s="7"/>
    </row>
    <row r="58" spans="2:38" ht="15.75" customHeight="1" thickBot="1">
      <c r="B58" s="236"/>
      <c r="C58" s="236"/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6"/>
      <c r="O58" s="236"/>
      <c r="P58" s="236"/>
      <c r="Q58" s="236"/>
      <c r="R58" s="66"/>
      <c r="S58" s="67"/>
      <c r="T58" s="67"/>
      <c r="U58" s="67"/>
      <c r="V58" s="67"/>
      <c r="W58" s="67"/>
      <c r="X58" s="67"/>
      <c r="Y58" s="67"/>
      <c r="Z58" s="70"/>
      <c r="AA58" s="70"/>
      <c r="AB58" s="70"/>
      <c r="AC58" s="70"/>
      <c r="AD58" s="70"/>
      <c r="AE58" s="71"/>
      <c r="AF58" s="63"/>
      <c r="AG58" s="63"/>
      <c r="AH58" s="63"/>
      <c r="AI58" s="63"/>
      <c r="AJ58" s="63"/>
      <c r="AK58" s="63"/>
      <c r="AL58" s="63"/>
    </row>
    <row r="59" spans="2:41" ht="15.75" customHeight="1">
      <c r="B59" t="s">
        <v>122</v>
      </c>
      <c r="AC59" s="86">
        <f>D9</f>
        <v>0</v>
      </c>
      <c r="AD59" s="86"/>
      <c r="AE59" s="86"/>
      <c r="AF59" s="86"/>
      <c r="AG59" s="86"/>
      <c r="AH59" s="86"/>
      <c r="AI59" s="86"/>
      <c r="AJ59" s="86"/>
      <c r="AK59" s="86"/>
      <c r="AL59" s="86"/>
      <c r="AN59" s="6" t="s">
        <v>22</v>
      </c>
      <c r="AO59" s="6" t="s">
        <v>24</v>
      </c>
    </row>
    <row r="60" spans="2:41" ht="15.75" customHeight="1">
      <c r="B60" s="56" t="s">
        <v>22</v>
      </c>
      <c r="C60" s="48"/>
      <c r="D60" s="48"/>
      <c r="E60" s="48"/>
      <c r="F60" s="48"/>
      <c r="G60" s="48"/>
      <c r="H60" s="48"/>
      <c r="I60" s="48"/>
      <c r="J60" s="48" t="s">
        <v>23</v>
      </c>
      <c r="K60" s="48"/>
      <c r="L60" s="48"/>
      <c r="M60" s="48" t="s">
        <v>24</v>
      </c>
      <c r="N60" s="48"/>
      <c r="O60" s="48"/>
      <c r="P60" s="138" t="s">
        <v>25</v>
      </c>
      <c r="Q60" s="83"/>
      <c r="R60" s="94"/>
      <c r="S60" s="48" t="s">
        <v>26</v>
      </c>
      <c r="T60" s="48"/>
      <c r="U60" s="48"/>
      <c r="V60" s="48"/>
      <c r="W60" s="48" t="s">
        <v>30</v>
      </c>
      <c r="X60" s="48"/>
      <c r="Y60" s="48"/>
      <c r="Z60" s="48"/>
      <c r="AA60" s="48"/>
      <c r="AB60" s="48"/>
      <c r="AC60" s="48" t="s">
        <v>42</v>
      </c>
      <c r="AD60" s="48"/>
      <c r="AE60" s="48"/>
      <c r="AF60" s="48"/>
      <c r="AG60" s="48"/>
      <c r="AH60" s="48"/>
      <c r="AI60" s="48"/>
      <c r="AJ60" s="48"/>
      <c r="AK60" s="48"/>
      <c r="AL60" s="187"/>
      <c r="AM60" s="8"/>
      <c r="AN60" s="22" t="str">
        <f>B92&amp;"　"&amp;D92</f>
        <v>1　カレーライス</v>
      </c>
      <c r="AO60" s="6">
        <f>$J$92</f>
        <v>515</v>
      </c>
    </row>
    <row r="61" spans="2:41" ht="15.75" customHeight="1">
      <c r="B61" s="237" t="s">
        <v>79</v>
      </c>
      <c r="C61" s="195"/>
      <c r="D61" s="195"/>
      <c r="E61" s="195"/>
      <c r="F61" s="119" t="s">
        <v>76</v>
      </c>
      <c r="G61" s="119"/>
      <c r="H61" s="119"/>
      <c r="I61" s="119"/>
      <c r="J61" s="181"/>
      <c r="K61" s="181"/>
      <c r="L61" s="181"/>
      <c r="M61" s="235">
        <v>220</v>
      </c>
      <c r="N61" s="235"/>
      <c r="O61" s="235"/>
      <c r="P61" s="174">
        <f>J61*M61</f>
        <v>0</v>
      </c>
      <c r="Q61" s="175"/>
      <c r="R61" s="176"/>
      <c r="S61" s="230" t="s">
        <v>26</v>
      </c>
      <c r="T61" s="230"/>
      <c r="U61" s="230"/>
      <c r="V61" s="230"/>
      <c r="W61" s="230"/>
      <c r="X61" s="233"/>
      <c r="Y61" s="24" t="s">
        <v>4</v>
      </c>
      <c r="Z61" s="229"/>
      <c r="AA61" s="229"/>
      <c r="AB61" s="25" t="s">
        <v>5</v>
      </c>
      <c r="AC61" s="262"/>
      <c r="AD61" s="263"/>
      <c r="AE61" s="263"/>
      <c r="AF61" s="263"/>
      <c r="AG61" s="263"/>
      <c r="AH61" s="263"/>
      <c r="AI61" s="263"/>
      <c r="AJ61" s="263"/>
      <c r="AK61" s="263"/>
      <c r="AL61" s="264"/>
      <c r="AM61" s="16"/>
      <c r="AN61" s="22" t="str">
        <f>B93&amp;"　"&amp;D93</f>
        <v>2　豚丼・みそ汁</v>
      </c>
      <c r="AO61" s="6">
        <f>$J$92</f>
        <v>515</v>
      </c>
    </row>
    <row r="62" spans="2:41" ht="15.75" customHeight="1">
      <c r="B62" s="238"/>
      <c r="C62" s="134"/>
      <c r="D62" s="134"/>
      <c r="E62" s="134"/>
      <c r="F62" s="134" t="s">
        <v>77</v>
      </c>
      <c r="G62" s="134"/>
      <c r="H62" s="134"/>
      <c r="I62" s="134"/>
      <c r="J62" s="180"/>
      <c r="K62" s="180"/>
      <c r="L62" s="180"/>
      <c r="M62" s="234">
        <v>220</v>
      </c>
      <c r="N62" s="234"/>
      <c r="O62" s="234"/>
      <c r="P62" s="177">
        <f aca="true" t="shared" si="3" ref="P62:P82">J62*M62</f>
        <v>0</v>
      </c>
      <c r="Q62" s="178"/>
      <c r="R62" s="179"/>
      <c r="S62" s="171" t="s">
        <v>26</v>
      </c>
      <c r="T62" s="171"/>
      <c r="U62" s="171"/>
      <c r="V62" s="171"/>
      <c r="W62" s="171"/>
      <c r="X62" s="172"/>
      <c r="Y62" s="26" t="s">
        <v>4</v>
      </c>
      <c r="Z62" s="173"/>
      <c r="AA62" s="173"/>
      <c r="AB62" s="27" t="s">
        <v>5</v>
      </c>
      <c r="AC62" s="265"/>
      <c r="AD62" s="266"/>
      <c r="AE62" s="266"/>
      <c r="AF62" s="266"/>
      <c r="AG62" s="266"/>
      <c r="AH62" s="266"/>
      <c r="AI62" s="266"/>
      <c r="AJ62" s="266"/>
      <c r="AK62" s="266"/>
      <c r="AL62" s="267"/>
      <c r="AM62" s="16"/>
      <c r="AN62" s="22" t="str">
        <f>B94&amp;"　"&amp;D94</f>
        <v>3　焼きそば</v>
      </c>
      <c r="AO62" s="6">
        <f>$J$92</f>
        <v>515</v>
      </c>
    </row>
    <row r="63" spans="2:41" ht="15.75" customHeight="1">
      <c r="B63" s="128" t="s">
        <v>78</v>
      </c>
      <c r="C63" s="129"/>
      <c r="D63" s="129"/>
      <c r="E63" s="129"/>
      <c r="F63" s="119" t="s">
        <v>84</v>
      </c>
      <c r="G63" s="119"/>
      <c r="H63" s="119"/>
      <c r="I63" s="119"/>
      <c r="J63" s="181"/>
      <c r="K63" s="181"/>
      <c r="L63" s="181"/>
      <c r="M63" s="235">
        <v>2480</v>
      </c>
      <c r="N63" s="235"/>
      <c r="O63" s="235"/>
      <c r="P63" s="174">
        <f t="shared" si="3"/>
        <v>0</v>
      </c>
      <c r="Q63" s="175"/>
      <c r="R63" s="176"/>
      <c r="S63" s="230" t="s">
        <v>26</v>
      </c>
      <c r="T63" s="230"/>
      <c r="U63" s="230"/>
      <c r="V63" s="230"/>
      <c r="W63" s="230"/>
      <c r="X63" s="233"/>
      <c r="Y63" s="24" t="s">
        <v>4</v>
      </c>
      <c r="Z63" s="229"/>
      <c r="AA63" s="229"/>
      <c r="AB63" s="25" t="s">
        <v>5</v>
      </c>
      <c r="AC63" s="262" t="s">
        <v>83</v>
      </c>
      <c r="AD63" s="263"/>
      <c r="AE63" s="263"/>
      <c r="AF63" s="263"/>
      <c r="AG63" s="263"/>
      <c r="AH63" s="263"/>
      <c r="AI63" s="263"/>
      <c r="AJ63" s="263"/>
      <c r="AK63" s="263"/>
      <c r="AL63" s="264"/>
      <c r="AM63" s="16"/>
      <c r="AN63" s="22" t="str">
        <f>B95&amp;"　"&amp;D95</f>
        <v>4　鉄板焼き</v>
      </c>
      <c r="AO63" s="6">
        <f>$J$92</f>
        <v>515</v>
      </c>
    </row>
    <row r="64" spans="2:41" ht="15.75" customHeight="1">
      <c r="B64" s="130"/>
      <c r="C64" s="131"/>
      <c r="D64" s="131"/>
      <c r="E64" s="131"/>
      <c r="F64" s="120" t="s">
        <v>85</v>
      </c>
      <c r="G64" s="120"/>
      <c r="H64" s="120"/>
      <c r="I64" s="120"/>
      <c r="J64" s="244"/>
      <c r="K64" s="244"/>
      <c r="L64" s="244"/>
      <c r="M64" s="274">
        <v>160</v>
      </c>
      <c r="N64" s="274"/>
      <c r="O64" s="274"/>
      <c r="P64" s="225">
        <f t="shared" si="3"/>
        <v>0</v>
      </c>
      <c r="Q64" s="226"/>
      <c r="R64" s="227"/>
      <c r="S64" s="231" t="s">
        <v>26</v>
      </c>
      <c r="T64" s="231"/>
      <c r="U64" s="231"/>
      <c r="V64" s="231"/>
      <c r="W64" s="231"/>
      <c r="X64" s="232"/>
      <c r="Y64" s="28" t="s">
        <v>4</v>
      </c>
      <c r="Z64" s="228"/>
      <c r="AA64" s="228"/>
      <c r="AB64" s="29" t="s">
        <v>5</v>
      </c>
      <c r="AC64" s="268" t="s">
        <v>86</v>
      </c>
      <c r="AD64" s="269"/>
      <c r="AE64" s="269"/>
      <c r="AF64" s="269"/>
      <c r="AG64" s="269"/>
      <c r="AH64" s="269"/>
      <c r="AI64" s="269"/>
      <c r="AJ64" s="269"/>
      <c r="AK64" s="269"/>
      <c r="AL64" s="270"/>
      <c r="AM64" s="16"/>
      <c r="AN64" s="22" t="str">
        <f>B96&amp;"　"&amp;D96</f>
        <v>5　シチュー</v>
      </c>
      <c r="AO64" s="6">
        <f>$J$92</f>
        <v>515</v>
      </c>
    </row>
    <row r="65" spans="2:41" ht="15.75" customHeight="1">
      <c r="B65" s="132"/>
      <c r="C65" s="133"/>
      <c r="D65" s="133"/>
      <c r="E65" s="133"/>
      <c r="F65" s="118" t="s">
        <v>2</v>
      </c>
      <c r="G65" s="118"/>
      <c r="H65" s="118"/>
      <c r="I65" s="118"/>
      <c r="J65" s="180"/>
      <c r="K65" s="180"/>
      <c r="L65" s="180"/>
      <c r="M65" s="234">
        <v>154</v>
      </c>
      <c r="N65" s="234"/>
      <c r="O65" s="234"/>
      <c r="P65" s="177">
        <f t="shared" si="3"/>
        <v>0</v>
      </c>
      <c r="Q65" s="178"/>
      <c r="R65" s="179"/>
      <c r="S65" s="171" t="s">
        <v>26</v>
      </c>
      <c r="T65" s="171"/>
      <c r="U65" s="171"/>
      <c r="V65" s="171"/>
      <c r="W65" s="171"/>
      <c r="X65" s="172"/>
      <c r="Y65" s="26" t="s">
        <v>4</v>
      </c>
      <c r="Z65" s="173"/>
      <c r="AA65" s="173"/>
      <c r="AB65" s="27" t="s">
        <v>5</v>
      </c>
      <c r="AC65" s="265" t="s">
        <v>52</v>
      </c>
      <c r="AD65" s="266"/>
      <c r="AE65" s="266"/>
      <c r="AF65" s="266"/>
      <c r="AG65" s="266"/>
      <c r="AH65" s="266"/>
      <c r="AI65" s="266"/>
      <c r="AJ65" s="266"/>
      <c r="AK65" s="266"/>
      <c r="AL65" s="267"/>
      <c r="AM65" s="16"/>
      <c r="AN65" s="22" t="str">
        <f>N92&amp;"　"&amp;P92</f>
        <v>6　肉じゃが・豚汁</v>
      </c>
      <c r="AO65" s="6">
        <f>V92</f>
        <v>515</v>
      </c>
    </row>
    <row r="66" spans="2:41" ht="15.75" customHeight="1">
      <c r="B66" s="128" t="s">
        <v>80</v>
      </c>
      <c r="C66" s="129"/>
      <c r="D66" s="129"/>
      <c r="E66" s="129"/>
      <c r="F66" s="119" t="s">
        <v>43</v>
      </c>
      <c r="G66" s="119"/>
      <c r="H66" s="119"/>
      <c r="I66" s="119"/>
      <c r="J66" s="181"/>
      <c r="K66" s="181"/>
      <c r="L66" s="181"/>
      <c r="M66" s="235">
        <v>72</v>
      </c>
      <c r="N66" s="235"/>
      <c r="O66" s="235"/>
      <c r="P66" s="174">
        <f t="shared" si="3"/>
        <v>0</v>
      </c>
      <c r="Q66" s="175"/>
      <c r="R66" s="176"/>
      <c r="S66" s="230" t="s">
        <v>26</v>
      </c>
      <c r="T66" s="230"/>
      <c r="U66" s="230"/>
      <c r="V66" s="230"/>
      <c r="W66" s="230"/>
      <c r="X66" s="233"/>
      <c r="Y66" s="24" t="s">
        <v>4</v>
      </c>
      <c r="Z66" s="229"/>
      <c r="AA66" s="229"/>
      <c r="AB66" s="25" t="s">
        <v>5</v>
      </c>
      <c r="AC66" s="262"/>
      <c r="AD66" s="263"/>
      <c r="AE66" s="263"/>
      <c r="AF66" s="263"/>
      <c r="AG66" s="263"/>
      <c r="AH66" s="263"/>
      <c r="AI66" s="263"/>
      <c r="AJ66" s="263"/>
      <c r="AK66" s="263"/>
      <c r="AL66" s="264"/>
      <c r="AM66" s="16"/>
      <c r="AN66" s="22" t="str">
        <f>N93&amp;"　"&amp;P93</f>
        <v>7　スパゲティー　ミートソース</v>
      </c>
      <c r="AO66" s="6">
        <f>$V$93</f>
        <v>525</v>
      </c>
    </row>
    <row r="67" spans="2:41" ht="15.75" customHeight="1">
      <c r="B67" s="130"/>
      <c r="C67" s="131"/>
      <c r="D67" s="131"/>
      <c r="E67" s="131"/>
      <c r="F67" s="120" t="s">
        <v>101</v>
      </c>
      <c r="G67" s="120"/>
      <c r="H67" s="120"/>
      <c r="I67" s="120"/>
      <c r="J67" s="244"/>
      <c r="K67" s="244"/>
      <c r="L67" s="244"/>
      <c r="M67" s="274">
        <v>103</v>
      </c>
      <c r="N67" s="274"/>
      <c r="O67" s="274"/>
      <c r="P67" s="225">
        <f t="shared" si="3"/>
        <v>0</v>
      </c>
      <c r="Q67" s="226"/>
      <c r="R67" s="227"/>
      <c r="S67" s="231" t="s">
        <v>26</v>
      </c>
      <c r="T67" s="231"/>
      <c r="U67" s="231"/>
      <c r="V67" s="231"/>
      <c r="W67" s="231"/>
      <c r="X67" s="232"/>
      <c r="Y67" s="28" t="s">
        <v>4</v>
      </c>
      <c r="Z67" s="228"/>
      <c r="AA67" s="228"/>
      <c r="AB67" s="29" t="s">
        <v>5</v>
      </c>
      <c r="AC67" s="268" t="s">
        <v>81</v>
      </c>
      <c r="AD67" s="269"/>
      <c r="AE67" s="269"/>
      <c r="AF67" s="269"/>
      <c r="AG67" s="269"/>
      <c r="AH67" s="269"/>
      <c r="AI67" s="269"/>
      <c r="AJ67" s="269"/>
      <c r="AK67" s="269"/>
      <c r="AL67" s="270"/>
      <c r="AM67" s="16"/>
      <c r="AN67" s="22" t="str">
        <f>N94&amp;"　"&amp;P94</f>
        <v>8　スパゲティ　ナポリタン</v>
      </c>
      <c r="AO67" s="6">
        <f>$V$93</f>
        <v>525</v>
      </c>
    </row>
    <row r="68" spans="2:41" ht="15.75" customHeight="1">
      <c r="B68" s="132"/>
      <c r="C68" s="133"/>
      <c r="D68" s="133"/>
      <c r="E68" s="133"/>
      <c r="F68" s="118" t="s">
        <v>102</v>
      </c>
      <c r="G68" s="118"/>
      <c r="H68" s="118"/>
      <c r="I68" s="118"/>
      <c r="J68" s="180"/>
      <c r="K68" s="180"/>
      <c r="L68" s="180"/>
      <c r="M68" s="234">
        <v>1317</v>
      </c>
      <c r="N68" s="234"/>
      <c r="O68" s="234"/>
      <c r="P68" s="177">
        <f t="shared" si="3"/>
        <v>0</v>
      </c>
      <c r="Q68" s="178"/>
      <c r="R68" s="179"/>
      <c r="S68" s="171" t="s">
        <v>26</v>
      </c>
      <c r="T68" s="171"/>
      <c r="U68" s="171"/>
      <c r="V68" s="171"/>
      <c r="W68" s="171"/>
      <c r="X68" s="172"/>
      <c r="Y68" s="26" t="s">
        <v>4</v>
      </c>
      <c r="Z68" s="173"/>
      <c r="AA68" s="173"/>
      <c r="AB68" s="27" t="s">
        <v>5</v>
      </c>
      <c r="AC68" s="265" t="s">
        <v>82</v>
      </c>
      <c r="AD68" s="266"/>
      <c r="AE68" s="266"/>
      <c r="AF68" s="266"/>
      <c r="AG68" s="266"/>
      <c r="AH68" s="266"/>
      <c r="AI68" s="266"/>
      <c r="AJ68" s="266"/>
      <c r="AK68" s="266"/>
      <c r="AL68" s="267"/>
      <c r="AM68" s="16"/>
      <c r="AN68" s="22" t="str">
        <f>N95&amp;"　"&amp;P95</f>
        <v>9　お好み焼き</v>
      </c>
      <c r="AO68" s="6">
        <f>$V$95</f>
        <v>680</v>
      </c>
    </row>
    <row r="69" spans="2:41" ht="15.75" customHeight="1">
      <c r="B69" s="121" t="s">
        <v>44</v>
      </c>
      <c r="C69" s="122"/>
      <c r="D69" s="122"/>
      <c r="E69" s="122"/>
      <c r="F69" s="122"/>
      <c r="G69" s="122"/>
      <c r="H69" s="122"/>
      <c r="I69" s="122"/>
      <c r="J69" s="74"/>
      <c r="K69" s="74"/>
      <c r="L69" s="74"/>
      <c r="M69" s="49">
        <v>473</v>
      </c>
      <c r="N69" s="49"/>
      <c r="O69" s="49"/>
      <c r="P69" s="139">
        <f t="shared" si="3"/>
        <v>0</v>
      </c>
      <c r="Q69" s="140"/>
      <c r="R69" s="141"/>
      <c r="S69" s="143" t="s">
        <v>26</v>
      </c>
      <c r="T69" s="143"/>
      <c r="U69" s="143"/>
      <c r="V69" s="143"/>
      <c r="W69" s="143"/>
      <c r="X69" s="144"/>
      <c r="Y69" s="11" t="s">
        <v>4</v>
      </c>
      <c r="Z69" s="142"/>
      <c r="AA69" s="142"/>
      <c r="AB69" s="23" t="s">
        <v>5</v>
      </c>
      <c r="AC69" s="222"/>
      <c r="AD69" s="223"/>
      <c r="AE69" s="223"/>
      <c r="AF69" s="223"/>
      <c r="AG69" s="223"/>
      <c r="AH69" s="223"/>
      <c r="AI69" s="223"/>
      <c r="AJ69" s="223"/>
      <c r="AK69" s="223"/>
      <c r="AL69" s="224"/>
      <c r="AM69" s="16"/>
      <c r="AN69" s="22" t="str">
        <f>N96&amp;"　"&amp;P96</f>
        <v>10　牛鍋</v>
      </c>
      <c r="AO69" s="6">
        <f>$V$95</f>
        <v>680</v>
      </c>
    </row>
    <row r="70" spans="2:41" ht="15.75" customHeight="1">
      <c r="B70" s="121" t="s">
        <v>2</v>
      </c>
      <c r="C70" s="122"/>
      <c r="D70" s="122"/>
      <c r="E70" s="122"/>
      <c r="F70" s="122"/>
      <c r="G70" s="122"/>
      <c r="H70" s="122"/>
      <c r="I70" s="122"/>
      <c r="J70" s="74"/>
      <c r="K70" s="74"/>
      <c r="L70" s="74"/>
      <c r="M70" s="49">
        <v>154</v>
      </c>
      <c r="N70" s="49"/>
      <c r="O70" s="49"/>
      <c r="P70" s="139">
        <f t="shared" si="3"/>
        <v>0</v>
      </c>
      <c r="Q70" s="140"/>
      <c r="R70" s="141"/>
      <c r="S70" s="143" t="s">
        <v>26</v>
      </c>
      <c r="T70" s="143"/>
      <c r="U70" s="143"/>
      <c r="V70" s="143"/>
      <c r="W70" s="143"/>
      <c r="X70" s="144"/>
      <c r="Y70" s="11" t="s">
        <v>4</v>
      </c>
      <c r="Z70" s="142"/>
      <c r="AA70" s="142"/>
      <c r="AB70" s="23" t="s">
        <v>5</v>
      </c>
      <c r="AC70" s="222" t="s">
        <v>52</v>
      </c>
      <c r="AD70" s="223"/>
      <c r="AE70" s="223"/>
      <c r="AF70" s="223"/>
      <c r="AG70" s="223"/>
      <c r="AH70" s="223"/>
      <c r="AI70" s="223"/>
      <c r="AJ70" s="223"/>
      <c r="AK70" s="223"/>
      <c r="AL70" s="224"/>
      <c r="AM70" s="16"/>
      <c r="AN70" s="22" t="str">
        <f aca="true" t="shared" si="4" ref="AN70:AN75">Z92&amp;"　"&amp;AB92</f>
        <v>11　牛焼き肉</v>
      </c>
      <c r="AO70" s="6">
        <f>AH92</f>
        <v>820</v>
      </c>
    </row>
    <row r="71" spans="2:41" ht="15.75" customHeight="1">
      <c r="B71" s="121" t="s">
        <v>3</v>
      </c>
      <c r="C71" s="122"/>
      <c r="D71" s="122"/>
      <c r="E71" s="122"/>
      <c r="F71" s="122"/>
      <c r="G71" s="122"/>
      <c r="H71" s="122"/>
      <c r="I71" s="122"/>
      <c r="J71" s="74"/>
      <c r="K71" s="74"/>
      <c r="L71" s="74"/>
      <c r="M71" s="49">
        <v>103</v>
      </c>
      <c r="N71" s="49"/>
      <c r="O71" s="49"/>
      <c r="P71" s="139">
        <f t="shared" si="3"/>
        <v>0</v>
      </c>
      <c r="Q71" s="140"/>
      <c r="R71" s="141"/>
      <c r="S71" s="143" t="s">
        <v>26</v>
      </c>
      <c r="T71" s="143"/>
      <c r="U71" s="143"/>
      <c r="V71" s="143"/>
      <c r="W71" s="143"/>
      <c r="X71" s="144"/>
      <c r="Y71" s="11" t="s">
        <v>4</v>
      </c>
      <c r="Z71" s="142"/>
      <c r="AA71" s="142"/>
      <c r="AB71" s="23" t="s">
        <v>5</v>
      </c>
      <c r="AC71" s="222"/>
      <c r="AD71" s="223"/>
      <c r="AE71" s="223"/>
      <c r="AF71" s="223"/>
      <c r="AG71" s="223"/>
      <c r="AH71" s="223"/>
      <c r="AI71" s="223"/>
      <c r="AJ71" s="223"/>
      <c r="AK71" s="223"/>
      <c r="AL71" s="224"/>
      <c r="AM71" s="16"/>
      <c r="AN71" s="22" t="str">
        <f t="shared" si="4"/>
        <v>12　手打ちうどん</v>
      </c>
      <c r="AO71" s="6">
        <f>AH93</f>
        <v>90</v>
      </c>
    </row>
    <row r="72" spans="2:41" ht="15.75" customHeight="1">
      <c r="B72" s="121" t="s">
        <v>45</v>
      </c>
      <c r="C72" s="122"/>
      <c r="D72" s="122"/>
      <c r="E72" s="122"/>
      <c r="F72" s="122"/>
      <c r="G72" s="122"/>
      <c r="H72" s="122"/>
      <c r="I72" s="122"/>
      <c r="J72" s="74"/>
      <c r="K72" s="74"/>
      <c r="L72" s="74"/>
      <c r="M72" s="49">
        <v>82</v>
      </c>
      <c r="N72" s="49"/>
      <c r="O72" s="49"/>
      <c r="P72" s="139">
        <f t="shared" si="3"/>
        <v>0</v>
      </c>
      <c r="Q72" s="140"/>
      <c r="R72" s="141"/>
      <c r="S72" s="143" t="s">
        <v>26</v>
      </c>
      <c r="T72" s="143"/>
      <c r="U72" s="143"/>
      <c r="V72" s="143"/>
      <c r="W72" s="143"/>
      <c r="X72" s="144"/>
      <c r="Y72" s="11" t="s">
        <v>4</v>
      </c>
      <c r="Z72" s="142"/>
      <c r="AA72" s="142"/>
      <c r="AB72" s="23" t="s">
        <v>5</v>
      </c>
      <c r="AC72" s="222"/>
      <c r="AD72" s="223"/>
      <c r="AE72" s="223"/>
      <c r="AF72" s="223"/>
      <c r="AG72" s="223"/>
      <c r="AH72" s="223"/>
      <c r="AI72" s="223"/>
      <c r="AJ72" s="223"/>
      <c r="AK72" s="223"/>
      <c r="AL72" s="224"/>
      <c r="AM72" s="16"/>
      <c r="AN72" s="22" t="str">
        <f t="shared" si="4"/>
        <v>13　和朝食</v>
      </c>
      <c r="AO72" s="6">
        <f>AH94</f>
        <v>360</v>
      </c>
    </row>
    <row r="73" spans="2:41" ht="15.75" customHeight="1">
      <c r="B73" s="121" t="s">
        <v>46</v>
      </c>
      <c r="C73" s="122"/>
      <c r="D73" s="122"/>
      <c r="E73" s="122"/>
      <c r="F73" s="122"/>
      <c r="G73" s="122"/>
      <c r="H73" s="122"/>
      <c r="I73" s="122"/>
      <c r="J73" s="74"/>
      <c r="K73" s="74"/>
      <c r="L73" s="74"/>
      <c r="M73" s="49">
        <v>390</v>
      </c>
      <c r="N73" s="49"/>
      <c r="O73" s="49"/>
      <c r="P73" s="139">
        <f t="shared" si="3"/>
        <v>0</v>
      </c>
      <c r="Q73" s="140"/>
      <c r="R73" s="141"/>
      <c r="S73" s="143" t="s">
        <v>26</v>
      </c>
      <c r="T73" s="143"/>
      <c r="U73" s="143"/>
      <c r="V73" s="143"/>
      <c r="W73" s="143"/>
      <c r="X73" s="144"/>
      <c r="Y73" s="11" t="s">
        <v>4</v>
      </c>
      <c r="Z73" s="142"/>
      <c r="AA73" s="142"/>
      <c r="AB73" s="23" t="s">
        <v>5</v>
      </c>
      <c r="AC73" s="222"/>
      <c r="AD73" s="223"/>
      <c r="AE73" s="223"/>
      <c r="AF73" s="223"/>
      <c r="AG73" s="223"/>
      <c r="AH73" s="223"/>
      <c r="AI73" s="223"/>
      <c r="AJ73" s="223"/>
      <c r="AK73" s="223"/>
      <c r="AL73" s="224"/>
      <c r="AM73" s="16"/>
      <c r="AN73" s="22" t="str">
        <f t="shared" si="4"/>
        <v>14　洋朝食</v>
      </c>
      <c r="AO73" s="6">
        <f>AH94</f>
        <v>360</v>
      </c>
    </row>
    <row r="74" spans="2:41" ht="15.75" customHeight="1">
      <c r="B74" s="121" t="s">
        <v>29</v>
      </c>
      <c r="C74" s="122"/>
      <c r="D74" s="122"/>
      <c r="E74" s="122"/>
      <c r="F74" s="122"/>
      <c r="G74" s="122"/>
      <c r="H74" s="122"/>
      <c r="I74" s="122"/>
      <c r="J74" s="74"/>
      <c r="K74" s="74"/>
      <c r="L74" s="74"/>
      <c r="M74" s="49">
        <v>255</v>
      </c>
      <c r="N74" s="49"/>
      <c r="O74" s="49"/>
      <c r="P74" s="139">
        <f t="shared" si="3"/>
        <v>0</v>
      </c>
      <c r="Q74" s="140"/>
      <c r="R74" s="141"/>
      <c r="S74" s="143" t="s">
        <v>26</v>
      </c>
      <c r="T74" s="143"/>
      <c r="U74" s="143"/>
      <c r="V74" s="143"/>
      <c r="W74" s="143"/>
      <c r="X74" s="144"/>
      <c r="Y74" s="11" t="s">
        <v>4</v>
      </c>
      <c r="Z74" s="142"/>
      <c r="AA74" s="142"/>
      <c r="AB74" s="23" t="s">
        <v>5</v>
      </c>
      <c r="AC74" s="222"/>
      <c r="AD74" s="223"/>
      <c r="AE74" s="223"/>
      <c r="AF74" s="223"/>
      <c r="AG74" s="223"/>
      <c r="AH74" s="223"/>
      <c r="AI74" s="223"/>
      <c r="AJ74" s="223"/>
      <c r="AK74" s="223"/>
      <c r="AL74" s="224"/>
      <c r="AM74" s="16"/>
      <c r="AN74" s="22" t="str">
        <f t="shared" si="4"/>
        <v>15　カートンドック</v>
      </c>
      <c r="AO74" s="6">
        <f>AH95</f>
        <v>0</v>
      </c>
    </row>
    <row r="75" spans="2:41" ht="15.75" customHeight="1">
      <c r="B75" s="121" t="s">
        <v>47</v>
      </c>
      <c r="C75" s="122"/>
      <c r="D75" s="122"/>
      <c r="E75" s="122"/>
      <c r="F75" s="122"/>
      <c r="G75" s="122"/>
      <c r="H75" s="122"/>
      <c r="I75" s="122"/>
      <c r="J75" s="74"/>
      <c r="K75" s="74"/>
      <c r="L75" s="74"/>
      <c r="M75" s="49">
        <v>360</v>
      </c>
      <c r="N75" s="49"/>
      <c r="O75" s="49"/>
      <c r="P75" s="139">
        <f t="shared" si="3"/>
        <v>0</v>
      </c>
      <c r="Q75" s="140"/>
      <c r="R75" s="141"/>
      <c r="S75" s="143" t="s">
        <v>26</v>
      </c>
      <c r="T75" s="143"/>
      <c r="U75" s="143"/>
      <c r="V75" s="143"/>
      <c r="W75" s="143"/>
      <c r="X75" s="144"/>
      <c r="Y75" s="11" t="s">
        <v>4</v>
      </c>
      <c r="Z75" s="142"/>
      <c r="AA75" s="142"/>
      <c r="AB75" s="23" t="s">
        <v>5</v>
      </c>
      <c r="AC75" s="222" t="s">
        <v>52</v>
      </c>
      <c r="AD75" s="223"/>
      <c r="AE75" s="223"/>
      <c r="AF75" s="223"/>
      <c r="AG75" s="223"/>
      <c r="AH75" s="223"/>
      <c r="AI75" s="223"/>
      <c r="AJ75" s="223"/>
      <c r="AK75" s="223"/>
      <c r="AL75" s="224"/>
      <c r="AM75" s="16"/>
      <c r="AN75" s="22" t="str">
        <f t="shared" si="4"/>
        <v>16　流水麺</v>
      </c>
      <c r="AO75" s="6">
        <f>AH96</f>
        <v>380</v>
      </c>
    </row>
    <row r="76" spans="2:41" ht="15.75" customHeight="1">
      <c r="B76" s="121" t="s">
        <v>55</v>
      </c>
      <c r="C76" s="122"/>
      <c r="D76" s="122"/>
      <c r="E76" s="122"/>
      <c r="F76" s="122"/>
      <c r="G76" s="122"/>
      <c r="H76" s="122"/>
      <c r="I76" s="122"/>
      <c r="J76" s="74"/>
      <c r="K76" s="74"/>
      <c r="L76" s="74"/>
      <c r="M76" s="49">
        <v>415</v>
      </c>
      <c r="N76" s="49"/>
      <c r="O76" s="49"/>
      <c r="P76" s="139">
        <f t="shared" si="3"/>
        <v>0</v>
      </c>
      <c r="Q76" s="140"/>
      <c r="R76" s="141"/>
      <c r="S76" s="143" t="s">
        <v>26</v>
      </c>
      <c r="T76" s="143"/>
      <c r="U76" s="143"/>
      <c r="V76" s="143"/>
      <c r="W76" s="143"/>
      <c r="X76" s="144"/>
      <c r="Y76" s="11" t="s">
        <v>4</v>
      </c>
      <c r="Z76" s="142"/>
      <c r="AA76" s="142"/>
      <c r="AB76" s="23" t="s">
        <v>5</v>
      </c>
      <c r="AC76" s="222" t="s">
        <v>54</v>
      </c>
      <c r="AD76" s="223"/>
      <c r="AE76" s="223"/>
      <c r="AF76" s="223"/>
      <c r="AG76" s="223"/>
      <c r="AH76" s="223"/>
      <c r="AI76" s="223"/>
      <c r="AJ76" s="223"/>
      <c r="AK76" s="223"/>
      <c r="AL76" s="224"/>
      <c r="AM76" s="16"/>
      <c r="AN76" s="15"/>
      <c r="AO76" s="8"/>
    </row>
    <row r="77" spans="2:41" ht="15.75" customHeight="1">
      <c r="B77" s="121" t="s">
        <v>48</v>
      </c>
      <c r="C77" s="122"/>
      <c r="D77" s="122"/>
      <c r="E77" s="122"/>
      <c r="F77" s="122"/>
      <c r="G77" s="122"/>
      <c r="H77" s="122"/>
      <c r="I77" s="122"/>
      <c r="J77" s="74"/>
      <c r="K77" s="74"/>
      <c r="L77" s="74"/>
      <c r="M77" s="49">
        <v>110</v>
      </c>
      <c r="N77" s="49"/>
      <c r="O77" s="49"/>
      <c r="P77" s="139">
        <f t="shared" si="3"/>
        <v>0</v>
      </c>
      <c r="Q77" s="140"/>
      <c r="R77" s="141"/>
      <c r="S77" s="143" t="s">
        <v>26</v>
      </c>
      <c r="T77" s="143"/>
      <c r="U77" s="143"/>
      <c r="V77" s="143"/>
      <c r="W77" s="143"/>
      <c r="X77" s="144"/>
      <c r="Y77" s="11" t="s">
        <v>4</v>
      </c>
      <c r="Z77" s="142"/>
      <c r="AA77" s="142"/>
      <c r="AB77" s="23" t="s">
        <v>5</v>
      </c>
      <c r="AC77" s="222" t="s">
        <v>53</v>
      </c>
      <c r="AD77" s="223"/>
      <c r="AE77" s="223"/>
      <c r="AF77" s="223"/>
      <c r="AG77" s="223"/>
      <c r="AH77" s="223"/>
      <c r="AI77" s="223"/>
      <c r="AJ77" s="223"/>
      <c r="AK77" s="223"/>
      <c r="AL77" s="224"/>
      <c r="AM77" s="16"/>
      <c r="AN77" s="22" t="s">
        <v>157</v>
      </c>
      <c r="AO77" s="6">
        <f>J113</f>
        <v>515</v>
      </c>
    </row>
    <row r="78" spans="2:41" ht="15.75" customHeight="1">
      <c r="B78" s="121" t="s">
        <v>49</v>
      </c>
      <c r="C78" s="122"/>
      <c r="D78" s="122"/>
      <c r="E78" s="122"/>
      <c r="F78" s="122"/>
      <c r="G78" s="122"/>
      <c r="H78" s="122"/>
      <c r="I78" s="122"/>
      <c r="J78" s="74"/>
      <c r="K78" s="74"/>
      <c r="L78" s="74"/>
      <c r="M78" s="49">
        <v>3</v>
      </c>
      <c r="N78" s="49"/>
      <c r="O78" s="49"/>
      <c r="P78" s="139">
        <f t="shared" si="3"/>
        <v>0</v>
      </c>
      <c r="Q78" s="140"/>
      <c r="R78" s="141"/>
      <c r="S78" s="143" t="s">
        <v>26</v>
      </c>
      <c r="T78" s="143"/>
      <c r="U78" s="143"/>
      <c r="V78" s="143"/>
      <c r="W78" s="143"/>
      <c r="X78" s="144"/>
      <c r="Y78" s="11" t="s">
        <v>4</v>
      </c>
      <c r="Z78" s="142"/>
      <c r="AA78" s="142"/>
      <c r="AB78" s="23" t="s">
        <v>5</v>
      </c>
      <c r="AC78" s="222"/>
      <c r="AD78" s="223"/>
      <c r="AE78" s="223"/>
      <c r="AF78" s="223"/>
      <c r="AG78" s="223"/>
      <c r="AH78" s="223"/>
      <c r="AI78" s="223"/>
      <c r="AJ78" s="223"/>
      <c r="AK78" s="223"/>
      <c r="AL78" s="224"/>
      <c r="AM78" s="16"/>
      <c r="AN78" s="22" t="s">
        <v>158</v>
      </c>
      <c r="AO78" s="6">
        <f>V113</f>
        <v>350</v>
      </c>
    </row>
    <row r="79" spans="2:41" ht="15.75" customHeight="1">
      <c r="B79" s="121" t="s">
        <v>27</v>
      </c>
      <c r="C79" s="122"/>
      <c r="D79" s="122"/>
      <c r="E79" s="122"/>
      <c r="F79" s="122"/>
      <c r="G79" s="122"/>
      <c r="H79" s="122"/>
      <c r="I79" s="122"/>
      <c r="J79" s="74"/>
      <c r="K79" s="74"/>
      <c r="L79" s="74"/>
      <c r="M79" s="49">
        <v>103</v>
      </c>
      <c r="N79" s="49"/>
      <c r="O79" s="49"/>
      <c r="P79" s="139">
        <f t="shared" si="3"/>
        <v>0</v>
      </c>
      <c r="Q79" s="140"/>
      <c r="R79" s="141"/>
      <c r="S79" s="143" t="s">
        <v>26</v>
      </c>
      <c r="T79" s="143"/>
      <c r="U79" s="143"/>
      <c r="V79" s="143"/>
      <c r="W79" s="143"/>
      <c r="X79" s="144"/>
      <c r="Y79" s="11" t="s">
        <v>4</v>
      </c>
      <c r="Z79" s="142"/>
      <c r="AA79" s="142"/>
      <c r="AB79" s="23" t="s">
        <v>5</v>
      </c>
      <c r="AC79" s="222" t="s">
        <v>137</v>
      </c>
      <c r="AD79" s="223"/>
      <c r="AE79" s="223"/>
      <c r="AF79" s="223"/>
      <c r="AG79" s="223"/>
      <c r="AH79" s="223"/>
      <c r="AI79" s="223"/>
      <c r="AJ79" s="223"/>
      <c r="AK79" s="223"/>
      <c r="AL79" s="224"/>
      <c r="AM79" s="16"/>
      <c r="AN79" s="22" t="s">
        <v>159</v>
      </c>
      <c r="AO79" s="6">
        <f>AH113</f>
        <v>550</v>
      </c>
    </row>
    <row r="80" spans="2:41" ht="15.75" customHeight="1">
      <c r="B80" s="121" t="s">
        <v>28</v>
      </c>
      <c r="C80" s="122"/>
      <c r="D80" s="122"/>
      <c r="E80" s="122"/>
      <c r="F80" s="122"/>
      <c r="G80" s="122"/>
      <c r="H80" s="122"/>
      <c r="I80" s="122"/>
      <c r="J80" s="74"/>
      <c r="K80" s="74"/>
      <c r="L80" s="74"/>
      <c r="M80" s="49">
        <v>10</v>
      </c>
      <c r="N80" s="49"/>
      <c r="O80" s="49"/>
      <c r="P80" s="139">
        <f t="shared" si="3"/>
        <v>0</v>
      </c>
      <c r="Q80" s="140"/>
      <c r="R80" s="141"/>
      <c r="S80" s="143" t="s">
        <v>26</v>
      </c>
      <c r="T80" s="143"/>
      <c r="U80" s="143"/>
      <c r="V80" s="143"/>
      <c r="W80" s="143"/>
      <c r="X80" s="144"/>
      <c r="Y80" s="11" t="s">
        <v>4</v>
      </c>
      <c r="Z80" s="142"/>
      <c r="AA80" s="142"/>
      <c r="AB80" s="23" t="s">
        <v>5</v>
      </c>
      <c r="AC80" s="222" t="s">
        <v>138</v>
      </c>
      <c r="AD80" s="223"/>
      <c r="AE80" s="223"/>
      <c r="AF80" s="223"/>
      <c r="AG80" s="223"/>
      <c r="AH80" s="223"/>
      <c r="AI80" s="223"/>
      <c r="AJ80" s="223"/>
      <c r="AK80" s="223"/>
      <c r="AL80" s="224"/>
      <c r="AM80" s="16"/>
      <c r="AN80" s="15"/>
      <c r="AO80" s="8"/>
    </row>
    <row r="81" spans="2:41" ht="15.75" customHeight="1">
      <c r="B81" s="121" t="s">
        <v>50</v>
      </c>
      <c r="C81" s="122"/>
      <c r="D81" s="122"/>
      <c r="E81" s="122"/>
      <c r="F81" s="122"/>
      <c r="G81" s="122"/>
      <c r="H81" s="122"/>
      <c r="I81" s="122"/>
      <c r="J81" s="74"/>
      <c r="K81" s="74"/>
      <c r="L81" s="74"/>
      <c r="M81" s="49">
        <v>31</v>
      </c>
      <c r="N81" s="49"/>
      <c r="O81" s="49"/>
      <c r="P81" s="139">
        <f t="shared" si="3"/>
        <v>0</v>
      </c>
      <c r="Q81" s="140"/>
      <c r="R81" s="141"/>
      <c r="S81" s="143" t="s">
        <v>26</v>
      </c>
      <c r="T81" s="143"/>
      <c r="U81" s="143"/>
      <c r="V81" s="143"/>
      <c r="W81" s="143"/>
      <c r="X81" s="144"/>
      <c r="Y81" s="11" t="s">
        <v>4</v>
      </c>
      <c r="Z81" s="142"/>
      <c r="AA81" s="142"/>
      <c r="AB81" s="23" t="s">
        <v>5</v>
      </c>
      <c r="AC81" s="222"/>
      <c r="AD81" s="223"/>
      <c r="AE81" s="223"/>
      <c r="AF81" s="223"/>
      <c r="AG81" s="223"/>
      <c r="AH81" s="223"/>
      <c r="AI81" s="223"/>
      <c r="AJ81" s="223"/>
      <c r="AK81" s="223"/>
      <c r="AL81" s="224"/>
      <c r="AM81" s="16"/>
      <c r="AN81" s="15"/>
      <c r="AO81" s="8"/>
    </row>
    <row r="82" spans="2:39" ht="15.75" customHeight="1">
      <c r="B82" s="121" t="s">
        <v>51</v>
      </c>
      <c r="C82" s="122"/>
      <c r="D82" s="122"/>
      <c r="E82" s="122"/>
      <c r="F82" s="122"/>
      <c r="G82" s="122"/>
      <c r="H82" s="122"/>
      <c r="I82" s="122"/>
      <c r="J82" s="74"/>
      <c r="K82" s="74"/>
      <c r="L82" s="74"/>
      <c r="M82" s="49">
        <v>360</v>
      </c>
      <c r="N82" s="49"/>
      <c r="O82" s="49"/>
      <c r="P82" s="139">
        <f t="shared" si="3"/>
        <v>0</v>
      </c>
      <c r="Q82" s="140"/>
      <c r="R82" s="141"/>
      <c r="S82" s="143" t="s">
        <v>26</v>
      </c>
      <c r="T82" s="143"/>
      <c r="U82" s="143"/>
      <c r="V82" s="143"/>
      <c r="W82" s="143"/>
      <c r="X82" s="144"/>
      <c r="Y82" s="11" t="s">
        <v>4</v>
      </c>
      <c r="Z82" s="142"/>
      <c r="AA82" s="142"/>
      <c r="AB82" s="23" t="s">
        <v>5</v>
      </c>
      <c r="AC82" s="222" t="s">
        <v>132</v>
      </c>
      <c r="AD82" s="223"/>
      <c r="AE82" s="223"/>
      <c r="AF82" s="223"/>
      <c r="AG82" s="223"/>
      <c r="AH82" s="223"/>
      <c r="AI82" s="223"/>
      <c r="AJ82" s="223"/>
      <c r="AK82" s="223"/>
      <c r="AL82" s="224"/>
      <c r="AM82" s="16"/>
    </row>
    <row r="83" ht="15.75" customHeight="1">
      <c r="AM83" s="16"/>
    </row>
    <row r="84" spans="2:39" ht="15.75" customHeight="1">
      <c r="B84" t="s">
        <v>134</v>
      </c>
      <c r="AM84" s="16"/>
    </row>
    <row r="85" spans="2:41" ht="15.75" customHeight="1">
      <c r="B85" s="56" t="s">
        <v>22</v>
      </c>
      <c r="C85" s="48"/>
      <c r="D85" s="48"/>
      <c r="E85" s="48"/>
      <c r="F85" s="48"/>
      <c r="G85" s="48"/>
      <c r="H85" s="48"/>
      <c r="I85" s="48"/>
      <c r="J85" s="48" t="s">
        <v>23</v>
      </c>
      <c r="K85" s="48"/>
      <c r="L85" s="48"/>
      <c r="M85" s="48" t="s">
        <v>24</v>
      </c>
      <c r="N85" s="48"/>
      <c r="O85" s="48"/>
      <c r="P85" s="138" t="s">
        <v>25</v>
      </c>
      <c r="Q85" s="83"/>
      <c r="R85" s="94"/>
      <c r="S85" s="276" t="s">
        <v>121</v>
      </c>
      <c r="T85" s="218"/>
      <c r="U85" s="218"/>
      <c r="V85" s="218"/>
      <c r="W85" s="218"/>
      <c r="X85" s="218"/>
      <c r="Y85" s="218"/>
      <c r="Z85" s="218"/>
      <c r="AA85" s="218"/>
      <c r="AB85" s="218"/>
      <c r="AC85" s="218"/>
      <c r="AD85" s="218"/>
      <c r="AE85" s="218"/>
      <c r="AF85" s="218"/>
      <c r="AG85" s="218"/>
      <c r="AH85" s="218"/>
      <c r="AI85" s="218"/>
      <c r="AJ85" s="218"/>
      <c r="AK85" s="218"/>
      <c r="AL85" s="219"/>
      <c r="AM85" s="16"/>
      <c r="AN85" s="15"/>
      <c r="AO85" s="8"/>
    </row>
    <row r="86" spans="2:41" ht="15.75" customHeight="1">
      <c r="B86" s="121" t="s">
        <v>107</v>
      </c>
      <c r="C86" s="122"/>
      <c r="D86" s="122"/>
      <c r="E86" s="122"/>
      <c r="F86" s="122"/>
      <c r="G86" s="122"/>
      <c r="H86" s="122"/>
      <c r="I86" s="122"/>
      <c r="J86" s="143"/>
      <c r="K86" s="143"/>
      <c r="L86" s="143"/>
      <c r="M86" s="49">
        <v>21</v>
      </c>
      <c r="N86" s="49"/>
      <c r="O86" s="49"/>
      <c r="P86" s="139">
        <f>J86*M86</f>
        <v>0</v>
      </c>
      <c r="Q86" s="140"/>
      <c r="R86" s="141"/>
      <c r="S86" s="277"/>
      <c r="T86" s="278"/>
      <c r="U86" s="278"/>
      <c r="V86" s="278"/>
      <c r="W86" s="278"/>
      <c r="X86" s="278"/>
      <c r="Y86" s="278"/>
      <c r="Z86" s="278"/>
      <c r="AA86" s="278"/>
      <c r="AB86" s="278"/>
      <c r="AC86" s="278"/>
      <c r="AD86" s="278"/>
      <c r="AE86" s="278"/>
      <c r="AF86" s="278"/>
      <c r="AG86" s="278"/>
      <c r="AH86" s="278"/>
      <c r="AI86" s="278"/>
      <c r="AJ86" s="278"/>
      <c r="AK86" s="278"/>
      <c r="AL86" s="279"/>
      <c r="AM86" s="16"/>
      <c r="AN86" s="15"/>
      <c r="AO86" s="8"/>
    </row>
    <row r="87" spans="2:41" ht="15.75" customHeight="1">
      <c r="B87" s="121" t="s">
        <v>108</v>
      </c>
      <c r="C87" s="122"/>
      <c r="D87" s="122"/>
      <c r="E87" s="122"/>
      <c r="F87" s="122"/>
      <c r="G87" s="122"/>
      <c r="H87" s="122"/>
      <c r="I87" s="122"/>
      <c r="J87" s="143"/>
      <c r="K87" s="143"/>
      <c r="L87" s="143"/>
      <c r="M87" s="49">
        <v>31</v>
      </c>
      <c r="N87" s="49"/>
      <c r="O87" s="49"/>
      <c r="P87" s="139">
        <f>J87*M87</f>
        <v>0</v>
      </c>
      <c r="Q87" s="140"/>
      <c r="R87" s="141"/>
      <c r="S87" s="277"/>
      <c r="T87" s="278"/>
      <c r="U87" s="278"/>
      <c r="V87" s="278"/>
      <c r="W87" s="278"/>
      <c r="X87" s="278"/>
      <c r="Y87" s="278"/>
      <c r="Z87" s="278"/>
      <c r="AA87" s="278"/>
      <c r="AB87" s="278"/>
      <c r="AC87" s="278"/>
      <c r="AD87" s="278"/>
      <c r="AE87" s="278"/>
      <c r="AF87" s="278"/>
      <c r="AG87" s="278"/>
      <c r="AH87" s="278"/>
      <c r="AI87" s="278"/>
      <c r="AJ87" s="278"/>
      <c r="AK87" s="278"/>
      <c r="AL87" s="279"/>
      <c r="AM87" s="16"/>
      <c r="AN87" s="15"/>
      <c r="AO87" s="8"/>
    </row>
    <row r="88" spans="2:41" ht="15.75" customHeight="1">
      <c r="B88" s="121" t="s">
        <v>109</v>
      </c>
      <c r="C88" s="122"/>
      <c r="D88" s="122"/>
      <c r="E88" s="122"/>
      <c r="F88" s="122"/>
      <c r="G88" s="122"/>
      <c r="H88" s="122"/>
      <c r="I88" s="122"/>
      <c r="J88" s="143"/>
      <c r="K88" s="143"/>
      <c r="L88" s="143"/>
      <c r="M88" s="49">
        <v>31</v>
      </c>
      <c r="N88" s="49"/>
      <c r="O88" s="49"/>
      <c r="P88" s="139">
        <f>J88*M88</f>
        <v>0</v>
      </c>
      <c r="Q88" s="140"/>
      <c r="R88" s="141"/>
      <c r="S88" s="280"/>
      <c r="T88" s="220"/>
      <c r="U88" s="220"/>
      <c r="V88" s="220"/>
      <c r="W88" s="220"/>
      <c r="X88" s="220"/>
      <c r="Y88" s="220"/>
      <c r="Z88" s="220"/>
      <c r="AA88" s="220"/>
      <c r="AB88" s="220"/>
      <c r="AC88" s="220"/>
      <c r="AD88" s="220"/>
      <c r="AE88" s="220"/>
      <c r="AF88" s="220"/>
      <c r="AG88" s="220"/>
      <c r="AH88" s="220"/>
      <c r="AI88" s="220"/>
      <c r="AJ88" s="220"/>
      <c r="AK88" s="220"/>
      <c r="AL88" s="221"/>
      <c r="AM88" s="16"/>
      <c r="AN88" s="15"/>
      <c r="AO88" s="8"/>
    </row>
    <row r="89" spans="2:39" ht="15.75" customHeight="1" thickBot="1">
      <c r="B89" s="16"/>
      <c r="C89" s="16"/>
      <c r="D89" s="16"/>
      <c r="E89" s="16"/>
      <c r="F89" s="16"/>
      <c r="G89" s="16"/>
      <c r="H89" s="16"/>
      <c r="I89" s="16"/>
      <c r="J89" s="8"/>
      <c r="K89" s="8"/>
      <c r="L89" s="8"/>
      <c r="M89" s="32"/>
      <c r="N89" s="32"/>
      <c r="O89" s="32"/>
      <c r="P89" s="32"/>
      <c r="Q89" s="32"/>
      <c r="R89" s="32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</row>
    <row r="90" spans="2:39" ht="15.75" customHeight="1">
      <c r="B90" s="46" t="s">
        <v>135</v>
      </c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2"/>
      <c r="AL90" s="42"/>
      <c r="AM90" s="16"/>
    </row>
    <row r="91" spans="2:38" ht="15.75" customHeight="1">
      <c r="B91" s="52" t="s">
        <v>56</v>
      </c>
      <c r="C91" s="53"/>
      <c r="D91" s="53" t="s">
        <v>22</v>
      </c>
      <c r="E91" s="53"/>
      <c r="F91" s="53"/>
      <c r="G91" s="53"/>
      <c r="H91" s="53"/>
      <c r="I91" s="53"/>
      <c r="J91" s="53" t="s">
        <v>24</v>
      </c>
      <c r="K91" s="53"/>
      <c r="L91" s="114"/>
      <c r="M91" s="36"/>
      <c r="N91" s="52" t="s">
        <v>56</v>
      </c>
      <c r="O91" s="53"/>
      <c r="P91" s="135" t="s">
        <v>22</v>
      </c>
      <c r="Q91" s="136"/>
      <c r="R91" s="136"/>
      <c r="S91" s="136"/>
      <c r="T91" s="136"/>
      <c r="U91" s="137"/>
      <c r="V91" s="53" t="s">
        <v>24</v>
      </c>
      <c r="W91" s="53"/>
      <c r="X91" s="114"/>
      <c r="Y91" s="37"/>
      <c r="Z91" s="52" t="s">
        <v>56</v>
      </c>
      <c r="AA91" s="53"/>
      <c r="AB91" s="53" t="s">
        <v>22</v>
      </c>
      <c r="AC91" s="53"/>
      <c r="AD91" s="53"/>
      <c r="AE91" s="53"/>
      <c r="AF91" s="53"/>
      <c r="AG91" s="53"/>
      <c r="AH91" s="53" t="s">
        <v>24</v>
      </c>
      <c r="AI91" s="53"/>
      <c r="AJ91" s="114"/>
      <c r="AK91" s="1"/>
      <c r="AL91" s="1"/>
    </row>
    <row r="92" spans="2:38" ht="15.75" customHeight="1">
      <c r="B92" s="52">
        <v>1</v>
      </c>
      <c r="C92" s="53"/>
      <c r="D92" s="53" t="s">
        <v>114</v>
      </c>
      <c r="E92" s="53"/>
      <c r="F92" s="53"/>
      <c r="G92" s="53"/>
      <c r="H92" s="53"/>
      <c r="I92" s="53"/>
      <c r="J92" s="54">
        <v>515</v>
      </c>
      <c r="K92" s="54"/>
      <c r="L92" s="55"/>
      <c r="M92" s="36"/>
      <c r="N92" s="52">
        <v>6</v>
      </c>
      <c r="O92" s="53"/>
      <c r="P92" s="135" t="s">
        <v>91</v>
      </c>
      <c r="Q92" s="136"/>
      <c r="R92" s="136"/>
      <c r="S92" s="136"/>
      <c r="T92" s="136"/>
      <c r="U92" s="137"/>
      <c r="V92" s="54">
        <v>515</v>
      </c>
      <c r="W92" s="54"/>
      <c r="X92" s="55"/>
      <c r="Y92" s="36"/>
      <c r="Z92" s="52">
        <v>11</v>
      </c>
      <c r="AA92" s="53"/>
      <c r="AB92" s="53" t="s">
        <v>94</v>
      </c>
      <c r="AC92" s="53"/>
      <c r="AD92" s="53"/>
      <c r="AE92" s="53"/>
      <c r="AF92" s="53"/>
      <c r="AG92" s="53"/>
      <c r="AH92" s="54">
        <v>820</v>
      </c>
      <c r="AI92" s="54"/>
      <c r="AJ92" s="55"/>
      <c r="AK92" s="1"/>
      <c r="AL92" s="1"/>
    </row>
    <row r="93" spans="2:44" ht="15.75" customHeight="1">
      <c r="B93" s="52">
        <v>2</v>
      </c>
      <c r="C93" s="53"/>
      <c r="D93" s="53" t="s">
        <v>88</v>
      </c>
      <c r="E93" s="53"/>
      <c r="F93" s="53"/>
      <c r="G93" s="53"/>
      <c r="H93" s="53"/>
      <c r="I93" s="53"/>
      <c r="J93" s="54"/>
      <c r="K93" s="54"/>
      <c r="L93" s="55"/>
      <c r="M93" s="36"/>
      <c r="N93" s="52">
        <v>7</v>
      </c>
      <c r="O93" s="53"/>
      <c r="P93" s="168" t="s">
        <v>115</v>
      </c>
      <c r="Q93" s="169"/>
      <c r="R93" s="169"/>
      <c r="S93" s="169"/>
      <c r="T93" s="169"/>
      <c r="U93" s="170"/>
      <c r="V93" s="54">
        <v>525</v>
      </c>
      <c r="W93" s="54"/>
      <c r="X93" s="55"/>
      <c r="Y93" s="36"/>
      <c r="Z93" s="52">
        <v>12</v>
      </c>
      <c r="AA93" s="53"/>
      <c r="AB93" s="53" t="s">
        <v>95</v>
      </c>
      <c r="AC93" s="53"/>
      <c r="AD93" s="53"/>
      <c r="AE93" s="53"/>
      <c r="AF93" s="53"/>
      <c r="AG93" s="53"/>
      <c r="AH93" s="54">
        <v>90</v>
      </c>
      <c r="AI93" s="54"/>
      <c r="AJ93" s="55"/>
      <c r="AK93" s="1"/>
      <c r="AL93" s="1"/>
      <c r="AM93" s="1"/>
      <c r="AO93"/>
      <c r="AR93" s="3"/>
    </row>
    <row r="94" spans="2:44" ht="15.75" customHeight="1">
      <c r="B94" s="52">
        <v>3</v>
      </c>
      <c r="C94" s="53"/>
      <c r="D94" s="53" t="s">
        <v>89</v>
      </c>
      <c r="E94" s="53"/>
      <c r="F94" s="53"/>
      <c r="G94" s="53"/>
      <c r="H94" s="53"/>
      <c r="I94" s="53"/>
      <c r="J94" s="54"/>
      <c r="K94" s="54"/>
      <c r="L94" s="55"/>
      <c r="M94" s="36"/>
      <c r="N94" s="52">
        <v>8</v>
      </c>
      <c r="O94" s="53"/>
      <c r="P94" s="168" t="s">
        <v>116</v>
      </c>
      <c r="Q94" s="169"/>
      <c r="R94" s="169"/>
      <c r="S94" s="169"/>
      <c r="T94" s="169"/>
      <c r="U94" s="170"/>
      <c r="V94" s="54"/>
      <c r="W94" s="54"/>
      <c r="X94" s="55"/>
      <c r="Y94" s="36"/>
      <c r="Z94" s="52">
        <v>13</v>
      </c>
      <c r="AA94" s="53"/>
      <c r="AB94" s="53" t="s">
        <v>87</v>
      </c>
      <c r="AC94" s="53"/>
      <c r="AD94" s="53"/>
      <c r="AE94" s="53"/>
      <c r="AF94" s="53"/>
      <c r="AG94" s="53"/>
      <c r="AH94" s="54">
        <v>360</v>
      </c>
      <c r="AI94" s="54"/>
      <c r="AJ94" s="55"/>
      <c r="AK94" s="1"/>
      <c r="AL94" s="1"/>
      <c r="AM94" s="1"/>
      <c r="AO94"/>
      <c r="AR94" s="3"/>
    </row>
    <row r="95" spans="2:44" ht="15.75" customHeight="1">
      <c r="B95" s="52">
        <v>4</v>
      </c>
      <c r="C95" s="53"/>
      <c r="D95" s="53" t="s">
        <v>90</v>
      </c>
      <c r="E95" s="53"/>
      <c r="F95" s="53"/>
      <c r="G95" s="53"/>
      <c r="H95" s="53"/>
      <c r="I95" s="53"/>
      <c r="J95" s="54"/>
      <c r="K95" s="54"/>
      <c r="L95" s="55"/>
      <c r="M95" s="36"/>
      <c r="N95" s="52">
        <v>9</v>
      </c>
      <c r="O95" s="53"/>
      <c r="P95" s="135" t="s">
        <v>92</v>
      </c>
      <c r="Q95" s="136"/>
      <c r="R95" s="136"/>
      <c r="S95" s="136"/>
      <c r="T95" s="136"/>
      <c r="U95" s="137"/>
      <c r="V95" s="54">
        <v>680</v>
      </c>
      <c r="W95" s="54"/>
      <c r="X95" s="55"/>
      <c r="Y95" s="36"/>
      <c r="Z95" s="52">
        <v>14</v>
      </c>
      <c r="AA95" s="53"/>
      <c r="AB95" s="53" t="s">
        <v>96</v>
      </c>
      <c r="AC95" s="53"/>
      <c r="AD95" s="53"/>
      <c r="AE95" s="53"/>
      <c r="AF95" s="53"/>
      <c r="AG95" s="53"/>
      <c r="AH95" s="54"/>
      <c r="AI95" s="54"/>
      <c r="AJ95" s="55"/>
      <c r="AK95" s="1"/>
      <c r="AL95" s="1"/>
      <c r="AM95" s="1"/>
      <c r="AO95"/>
      <c r="AR95" s="3"/>
    </row>
    <row r="96" spans="2:44" ht="15.75" customHeight="1">
      <c r="B96" s="52">
        <v>5</v>
      </c>
      <c r="C96" s="53"/>
      <c r="D96" s="53" t="s">
        <v>117</v>
      </c>
      <c r="E96" s="53"/>
      <c r="F96" s="53"/>
      <c r="G96" s="53"/>
      <c r="H96" s="53"/>
      <c r="I96" s="53"/>
      <c r="J96" s="54"/>
      <c r="K96" s="54"/>
      <c r="L96" s="55"/>
      <c r="M96" s="36"/>
      <c r="N96" s="52">
        <v>10</v>
      </c>
      <c r="O96" s="53"/>
      <c r="P96" s="135" t="s">
        <v>93</v>
      </c>
      <c r="Q96" s="136"/>
      <c r="R96" s="136"/>
      <c r="S96" s="136"/>
      <c r="T96" s="136"/>
      <c r="U96" s="137"/>
      <c r="V96" s="54"/>
      <c r="W96" s="54"/>
      <c r="X96" s="55"/>
      <c r="Y96" s="36"/>
      <c r="Z96" s="52">
        <v>15</v>
      </c>
      <c r="AA96" s="53"/>
      <c r="AB96" s="53" t="s">
        <v>149</v>
      </c>
      <c r="AC96" s="53"/>
      <c r="AD96" s="53"/>
      <c r="AE96" s="53"/>
      <c r="AF96" s="53"/>
      <c r="AG96" s="53"/>
      <c r="AH96" s="54">
        <v>380</v>
      </c>
      <c r="AI96" s="54"/>
      <c r="AJ96" s="55"/>
      <c r="AK96" s="1"/>
      <c r="AL96" s="1"/>
      <c r="AM96" s="1"/>
      <c r="AO96"/>
      <c r="AR96" s="3"/>
    </row>
    <row r="97" spans="2:44" ht="15.75" customHeight="1"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8"/>
      <c r="T97" s="35"/>
      <c r="U97" s="35"/>
      <c r="V97" s="35"/>
      <c r="W97" s="35"/>
      <c r="X97" s="35"/>
      <c r="Y97" s="35"/>
      <c r="Z97" s="52">
        <v>16</v>
      </c>
      <c r="AA97" s="53"/>
      <c r="AB97" s="53" t="s">
        <v>148</v>
      </c>
      <c r="AC97" s="53"/>
      <c r="AD97" s="53"/>
      <c r="AE97" s="53"/>
      <c r="AF97" s="53"/>
      <c r="AG97" s="53"/>
      <c r="AH97" s="61">
        <v>3600</v>
      </c>
      <c r="AI97" s="61"/>
      <c r="AJ97" s="62"/>
      <c r="AM97" s="1"/>
      <c r="AO97"/>
      <c r="AR97" s="3"/>
    </row>
    <row r="98" spans="2:43" ht="15.75" customHeight="1">
      <c r="B98" s="34" t="s">
        <v>136</v>
      </c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O98"/>
      <c r="AQ98" s="3"/>
    </row>
    <row r="99" spans="2:36" ht="15.75" customHeight="1">
      <c r="B99" s="52" t="s">
        <v>56</v>
      </c>
      <c r="C99" s="53"/>
      <c r="D99" s="53" t="s">
        <v>22</v>
      </c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135" t="s">
        <v>24</v>
      </c>
      <c r="Q99" s="136"/>
      <c r="R99" s="167"/>
      <c r="S99" s="39"/>
      <c r="T99" s="52" t="s">
        <v>56</v>
      </c>
      <c r="U99" s="53"/>
      <c r="V99" s="53" t="s">
        <v>22</v>
      </c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 t="s">
        <v>24</v>
      </c>
      <c r="AI99" s="53"/>
      <c r="AJ99" s="114"/>
    </row>
    <row r="100" spans="2:36" ht="15.75" customHeight="1">
      <c r="B100" s="52">
        <v>17</v>
      </c>
      <c r="C100" s="53"/>
      <c r="D100" s="145" t="s">
        <v>59</v>
      </c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6">
        <v>103</v>
      </c>
      <c r="Q100" s="147"/>
      <c r="R100" s="148"/>
      <c r="S100" s="39"/>
      <c r="T100" s="52">
        <v>28</v>
      </c>
      <c r="U100" s="53"/>
      <c r="V100" s="145" t="s">
        <v>118</v>
      </c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54">
        <v>133</v>
      </c>
      <c r="AI100" s="54"/>
      <c r="AJ100" s="55"/>
    </row>
    <row r="101" spans="2:36" ht="15.75" customHeight="1">
      <c r="B101" s="52">
        <v>18</v>
      </c>
      <c r="C101" s="53"/>
      <c r="D101" s="145" t="s">
        <v>61</v>
      </c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9"/>
      <c r="Q101" s="150"/>
      <c r="R101" s="151"/>
      <c r="S101" s="39"/>
      <c r="T101" s="52">
        <v>29</v>
      </c>
      <c r="U101" s="53"/>
      <c r="V101" s="145" t="s">
        <v>119</v>
      </c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54"/>
      <c r="AI101" s="54"/>
      <c r="AJ101" s="55"/>
    </row>
    <row r="102" spans="2:36" ht="15.75" customHeight="1">
      <c r="B102" s="52">
        <v>19</v>
      </c>
      <c r="C102" s="53"/>
      <c r="D102" s="145" t="s">
        <v>60</v>
      </c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9"/>
      <c r="Q102" s="150"/>
      <c r="R102" s="151"/>
      <c r="S102" s="39"/>
      <c r="T102" s="52">
        <v>30</v>
      </c>
      <c r="U102" s="53"/>
      <c r="V102" s="155" t="s">
        <v>73</v>
      </c>
      <c r="W102" s="156"/>
      <c r="X102" s="156"/>
      <c r="Y102" s="156"/>
      <c r="Z102" s="156"/>
      <c r="AA102" s="156"/>
      <c r="AB102" s="156"/>
      <c r="AC102" s="156"/>
      <c r="AD102" s="156"/>
      <c r="AE102" s="156"/>
      <c r="AF102" s="156"/>
      <c r="AG102" s="157"/>
      <c r="AH102" s="54"/>
      <c r="AI102" s="54"/>
      <c r="AJ102" s="55"/>
    </row>
    <row r="103" spans="2:36" ht="15.75" customHeight="1">
      <c r="B103" s="52">
        <v>20</v>
      </c>
      <c r="C103" s="53"/>
      <c r="D103" s="145" t="s">
        <v>62</v>
      </c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9"/>
      <c r="Q103" s="150"/>
      <c r="R103" s="151"/>
      <c r="S103" s="39"/>
      <c r="T103" s="52">
        <v>31</v>
      </c>
      <c r="U103" s="53"/>
      <c r="V103" s="145" t="s">
        <v>66</v>
      </c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54">
        <v>118</v>
      </c>
      <c r="AI103" s="54"/>
      <c r="AJ103" s="55"/>
    </row>
    <row r="104" spans="2:36" ht="15.75" customHeight="1">
      <c r="B104" s="52">
        <v>21</v>
      </c>
      <c r="C104" s="53"/>
      <c r="D104" s="145" t="s">
        <v>57</v>
      </c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9"/>
      <c r="Q104" s="150"/>
      <c r="R104" s="151"/>
      <c r="S104" s="39"/>
      <c r="T104" s="52">
        <v>32</v>
      </c>
      <c r="U104" s="53"/>
      <c r="V104" s="145" t="s">
        <v>67</v>
      </c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54"/>
      <c r="AI104" s="54"/>
      <c r="AJ104" s="55"/>
    </row>
    <row r="105" spans="2:36" ht="15.75" customHeight="1">
      <c r="B105" s="52">
        <v>22</v>
      </c>
      <c r="C105" s="53"/>
      <c r="D105" s="145" t="s">
        <v>58</v>
      </c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52"/>
      <c r="Q105" s="153"/>
      <c r="R105" s="154"/>
      <c r="S105" s="39"/>
      <c r="T105" s="52">
        <v>33</v>
      </c>
      <c r="U105" s="53"/>
      <c r="V105" s="145" t="s">
        <v>68</v>
      </c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54"/>
      <c r="AI105" s="54"/>
      <c r="AJ105" s="55"/>
    </row>
    <row r="106" spans="2:36" ht="15.75" customHeight="1">
      <c r="B106" s="52">
        <v>23</v>
      </c>
      <c r="C106" s="53"/>
      <c r="D106" s="145" t="s">
        <v>63</v>
      </c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6">
        <v>154</v>
      </c>
      <c r="Q106" s="147"/>
      <c r="R106" s="148"/>
      <c r="S106" s="39"/>
      <c r="T106" s="52">
        <v>34</v>
      </c>
      <c r="U106" s="53"/>
      <c r="V106" s="155" t="s">
        <v>69</v>
      </c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7"/>
      <c r="AH106" s="54"/>
      <c r="AI106" s="54"/>
      <c r="AJ106" s="55"/>
    </row>
    <row r="107" spans="2:36" ht="15.75" customHeight="1">
      <c r="B107" s="52">
        <v>24</v>
      </c>
      <c r="C107" s="53"/>
      <c r="D107" s="145" t="s">
        <v>64</v>
      </c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9"/>
      <c r="Q107" s="150"/>
      <c r="R107" s="151"/>
      <c r="S107" s="39"/>
      <c r="T107" s="52">
        <v>35</v>
      </c>
      <c r="U107" s="53"/>
      <c r="V107" s="155" t="s">
        <v>70</v>
      </c>
      <c r="W107" s="156"/>
      <c r="X107" s="156"/>
      <c r="Y107" s="156"/>
      <c r="Z107" s="156"/>
      <c r="AA107" s="157"/>
      <c r="AB107" s="158" t="s">
        <v>103</v>
      </c>
      <c r="AC107" s="159"/>
      <c r="AD107" s="159"/>
      <c r="AE107" s="159"/>
      <c r="AF107" s="159"/>
      <c r="AG107" s="160"/>
      <c r="AH107" s="54">
        <v>123</v>
      </c>
      <c r="AI107" s="54"/>
      <c r="AJ107" s="55"/>
    </row>
    <row r="108" spans="2:36" ht="15.75" customHeight="1">
      <c r="B108" s="52">
        <v>25</v>
      </c>
      <c r="C108" s="53"/>
      <c r="D108" s="145" t="s">
        <v>120</v>
      </c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52"/>
      <c r="Q108" s="153"/>
      <c r="R108" s="154"/>
      <c r="S108" s="39"/>
      <c r="T108" s="52">
        <v>36</v>
      </c>
      <c r="U108" s="53"/>
      <c r="V108" s="155" t="s">
        <v>71</v>
      </c>
      <c r="W108" s="156"/>
      <c r="X108" s="156"/>
      <c r="Y108" s="156"/>
      <c r="Z108" s="156"/>
      <c r="AA108" s="157"/>
      <c r="AB108" s="161"/>
      <c r="AC108" s="162"/>
      <c r="AD108" s="162"/>
      <c r="AE108" s="162"/>
      <c r="AF108" s="162"/>
      <c r="AG108" s="163"/>
      <c r="AH108" s="54"/>
      <c r="AI108" s="54"/>
      <c r="AJ108" s="55"/>
    </row>
    <row r="109" spans="2:36" ht="15.75" customHeight="1">
      <c r="B109" s="52">
        <v>26</v>
      </c>
      <c r="C109" s="53"/>
      <c r="D109" s="145" t="s">
        <v>65</v>
      </c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271">
        <v>134</v>
      </c>
      <c r="Q109" s="272"/>
      <c r="R109" s="273"/>
      <c r="S109" s="39"/>
      <c r="T109" s="52">
        <v>37</v>
      </c>
      <c r="U109" s="53"/>
      <c r="V109" s="155" t="s">
        <v>72</v>
      </c>
      <c r="W109" s="156"/>
      <c r="X109" s="156"/>
      <c r="Y109" s="156"/>
      <c r="Z109" s="156"/>
      <c r="AA109" s="157"/>
      <c r="AB109" s="164"/>
      <c r="AC109" s="165"/>
      <c r="AD109" s="165"/>
      <c r="AE109" s="165"/>
      <c r="AF109" s="165"/>
      <c r="AG109" s="166"/>
      <c r="AH109" s="54"/>
      <c r="AI109" s="54"/>
      <c r="AJ109" s="55"/>
    </row>
    <row r="110" spans="2:36" ht="15.75" customHeight="1">
      <c r="B110" s="52">
        <v>27</v>
      </c>
      <c r="C110" s="53"/>
      <c r="D110" s="145" t="s">
        <v>113</v>
      </c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271">
        <v>51</v>
      </c>
      <c r="Q110" s="272"/>
      <c r="R110" s="273"/>
      <c r="S110" s="39"/>
      <c r="T110" s="52">
        <v>38</v>
      </c>
      <c r="U110" s="53"/>
      <c r="V110" s="145" t="s">
        <v>98</v>
      </c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54" t="s">
        <v>6</v>
      </c>
      <c r="AI110" s="54"/>
      <c r="AJ110" s="55"/>
    </row>
    <row r="111" spans="2:36" ht="15.75" customHeight="1">
      <c r="B111" s="37"/>
      <c r="C111" s="3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5"/>
      <c r="Q111" s="45"/>
      <c r="R111" s="45"/>
      <c r="S111" s="39"/>
      <c r="T111" s="37"/>
      <c r="U111" s="3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5"/>
      <c r="AI111" s="45"/>
      <c r="AJ111" s="45"/>
    </row>
    <row r="112" ht="15.75" customHeight="1">
      <c r="B112" s="34" t="s">
        <v>156</v>
      </c>
    </row>
    <row r="113" spans="2:36" ht="15.75" customHeight="1">
      <c r="B113" s="52">
        <v>39</v>
      </c>
      <c r="C113" s="53"/>
      <c r="D113" s="53" t="s">
        <v>153</v>
      </c>
      <c r="E113" s="53"/>
      <c r="F113" s="53"/>
      <c r="G113" s="53"/>
      <c r="H113" s="53"/>
      <c r="I113" s="53"/>
      <c r="J113" s="54">
        <v>515</v>
      </c>
      <c r="K113" s="54"/>
      <c r="L113" s="55"/>
      <c r="N113" s="52">
        <v>40</v>
      </c>
      <c r="O113" s="53"/>
      <c r="P113" s="53" t="s">
        <v>154</v>
      </c>
      <c r="Q113" s="53"/>
      <c r="R113" s="53"/>
      <c r="S113" s="53"/>
      <c r="T113" s="53"/>
      <c r="U113" s="53"/>
      <c r="V113" s="54">
        <v>350</v>
      </c>
      <c r="W113" s="54"/>
      <c r="X113" s="55"/>
      <c r="Z113" s="52">
        <v>41</v>
      </c>
      <c r="AA113" s="53"/>
      <c r="AB113" s="53" t="s">
        <v>155</v>
      </c>
      <c r="AC113" s="53"/>
      <c r="AD113" s="53"/>
      <c r="AE113" s="53"/>
      <c r="AF113" s="53"/>
      <c r="AG113" s="53"/>
      <c r="AH113" s="54">
        <v>550</v>
      </c>
      <c r="AI113" s="54"/>
      <c r="AJ113" s="55"/>
    </row>
  </sheetData>
  <sheetProtection selectLockedCells="1"/>
  <mergeCells count="534">
    <mergeCell ref="Z16:AL16"/>
    <mergeCell ref="S85:AL88"/>
    <mergeCell ref="AH93:AJ93"/>
    <mergeCell ref="V93:X94"/>
    <mergeCell ref="N36:O36"/>
    <mergeCell ref="AG34:AL34"/>
    <mergeCell ref="J34:P34"/>
    <mergeCell ref="AJ38:AK38"/>
    <mergeCell ref="AA37:AC37"/>
    <mergeCell ref="M67:O67"/>
    <mergeCell ref="M63:O63"/>
    <mergeCell ref="M65:O65"/>
    <mergeCell ref="M64:O64"/>
    <mergeCell ref="M66:O66"/>
    <mergeCell ref="M60:O60"/>
    <mergeCell ref="D101:O101"/>
    <mergeCell ref="D99:O99"/>
    <mergeCell ref="J68:L68"/>
    <mergeCell ref="J66:L66"/>
    <mergeCell ref="AD38:AF38"/>
    <mergeCell ref="AD37:AF37"/>
    <mergeCell ref="M68:O68"/>
    <mergeCell ref="P70:R70"/>
    <mergeCell ref="P76:R76"/>
    <mergeCell ref="M81:O81"/>
    <mergeCell ref="P106:R108"/>
    <mergeCell ref="P109:R109"/>
    <mergeCell ref="N95:O95"/>
    <mergeCell ref="P95:U95"/>
    <mergeCell ref="N96:O96"/>
    <mergeCell ref="N91:O91"/>
    <mergeCell ref="D106:O106"/>
    <mergeCell ref="F26:F27"/>
    <mergeCell ref="F28:F29"/>
    <mergeCell ref="F30:F31"/>
    <mergeCell ref="P110:R110"/>
    <mergeCell ref="M88:O88"/>
    <mergeCell ref="P67:R67"/>
    <mergeCell ref="M72:O72"/>
    <mergeCell ref="P63:R63"/>
    <mergeCell ref="P77:R77"/>
    <mergeCell ref="P71:R71"/>
    <mergeCell ref="X37:Z37"/>
    <mergeCell ref="AA34:AC34"/>
    <mergeCell ref="G26:H27"/>
    <mergeCell ref="G28:H29"/>
    <mergeCell ref="AG35:AH35"/>
    <mergeCell ref="AJ35:AK35"/>
    <mergeCell ref="F35:I37"/>
    <mergeCell ref="F34:I34"/>
    <mergeCell ref="J35:K35"/>
    <mergeCell ref="J36:K36"/>
    <mergeCell ref="AD39:AF39"/>
    <mergeCell ref="AG39:AH39"/>
    <mergeCell ref="W62:X62"/>
    <mergeCell ref="R37:W37"/>
    <mergeCell ref="AD34:AF34"/>
    <mergeCell ref="AD35:AF35"/>
    <mergeCell ref="X36:Z36"/>
    <mergeCell ref="AA36:AC36"/>
    <mergeCell ref="AD36:AF36"/>
    <mergeCell ref="X35:Z35"/>
    <mergeCell ref="R39:W39"/>
    <mergeCell ref="AC68:AL68"/>
    <mergeCell ref="AC67:AL67"/>
    <mergeCell ref="AC61:AL61"/>
    <mergeCell ref="AC65:AL65"/>
    <mergeCell ref="AC66:AL66"/>
    <mergeCell ref="S67:V67"/>
    <mergeCell ref="AC62:AL62"/>
    <mergeCell ref="AC64:AL64"/>
    <mergeCell ref="Z61:AA61"/>
    <mergeCell ref="AG37:AH37"/>
    <mergeCell ref="AJ37:AK37"/>
    <mergeCell ref="AG38:AH38"/>
    <mergeCell ref="Z64:AA64"/>
    <mergeCell ref="AC63:AL63"/>
    <mergeCell ref="Z62:AA62"/>
    <mergeCell ref="Z63:AA63"/>
    <mergeCell ref="AJ39:AK39"/>
    <mergeCell ref="X39:Z39"/>
    <mergeCell ref="AA39:AC39"/>
    <mergeCell ref="B2:AL3"/>
    <mergeCell ref="D21:I23"/>
    <mergeCell ref="D24:E25"/>
    <mergeCell ref="F24:F25"/>
    <mergeCell ref="G24:H25"/>
    <mergeCell ref="AJ36:AK36"/>
    <mergeCell ref="AG36:AH36"/>
    <mergeCell ref="R36:W36"/>
    <mergeCell ref="D26:E27"/>
    <mergeCell ref="D28:E29"/>
    <mergeCell ref="S61:V61"/>
    <mergeCell ref="W61:X61"/>
    <mergeCell ref="AC60:AL60"/>
    <mergeCell ref="AX35:BA36"/>
    <mergeCell ref="S65:V65"/>
    <mergeCell ref="W63:X63"/>
    <mergeCell ref="S64:V64"/>
    <mergeCell ref="W64:X64"/>
    <mergeCell ref="W65:X65"/>
    <mergeCell ref="S63:V63"/>
    <mergeCell ref="I26:I27"/>
    <mergeCell ref="I28:I29"/>
    <mergeCell ref="I30:I31"/>
    <mergeCell ref="M26:O27"/>
    <mergeCell ref="J28:L29"/>
    <mergeCell ref="J26:L27"/>
    <mergeCell ref="B71:I71"/>
    <mergeCell ref="B73:I73"/>
    <mergeCell ref="G30:H31"/>
    <mergeCell ref="N37:O37"/>
    <mergeCell ref="J33:O33"/>
    <mergeCell ref="J30:L31"/>
    <mergeCell ref="J37:K37"/>
    <mergeCell ref="D30:E31"/>
    <mergeCell ref="X34:Z34"/>
    <mergeCell ref="B60:I60"/>
    <mergeCell ref="J61:L61"/>
    <mergeCell ref="J82:L82"/>
    <mergeCell ref="B66:E68"/>
    <mergeCell ref="B81:I81"/>
    <mergeCell ref="J64:L64"/>
    <mergeCell ref="J67:L67"/>
    <mergeCell ref="B74:I74"/>
    <mergeCell ref="J74:L74"/>
    <mergeCell ref="S72:V72"/>
    <mergeCell ref="Z73:AA73"/>
    <mergeCell ref="Z65:AA65"/>
    <mergeCell ref="S62:V62"/>
    <mergeCell ref="R34:W34"/>
    <mergeCell ref="R35:W35"/>
    <mergeCell ref="AA38:AC38"/>
    <mergeCell ref="AA35:AC35"/>
    <mergeCell ref="X38:Z38"/>
    <mergeCell ref="R38:W38"/>
    <mergeCell ref="P73:R73"/>
    <mergeCell ref="P82:R82"/>
    <mergeCell ref="P92:U92"/>
    <mergeCell ref="P93:U93"/>
    <mergeCell ref="P74:R74"/>
    <mergeCell ref="S76:V76"/>
    <mergeCell ref="S78:V78"/>
    <mergeCell ref="M61:O61"/>
    <mergeCell ref="B58:Q58"/>
    <mergeCell ref="B49:P49"/>
    <mergeCell ref="B44:B48"/>
    <mergeCell ref="J60:L60"/>
    <mergeCell ref="B61:E62"/>
    <mergeCell ref="F44:I44"/>
    <mergeCell ref="H57:P57"/>
    <mergeCell ref="H54:J54"/>
    <mergeCell ref="H55:J55"/>
    <mergeCell ref="W67:X67"/>
    <mergeCell ref="W66:X66"/>
    <mergeCell ref="P62:R62"/>
    <mergeCell ref="J92:L96"/>
    <mergeCell ref="J62:L62"/>
    <mergeCell ref="M62:O62"/>
    <mergeCell ref="J71:L71"/>
    <mergeCell ref="M71:O71"/>
    <mergeCell ref="J73:L73"/>
    <mergeCell ref="P72:R72"/>
    <mergeCell ref="Z66:AA66"/>
    <mergeCell ref="S77:V77"/>
    <mergeCell ref="S66:V66"/>
    <mergeCell ref="N93:O93"/>
    <mergeCell ref="N94:O94"/>
    <mergeCell ref="V91:X91"/>
    <mergeCell ref="S74:V74"/>
    <mergeCell ref="S73:V73"/>
    <mergeCell ref="S71:V71"/>
    <mergeCell ref="S81:V81"/>
    <mergeCell ref="AB91:AG91"/>
    <mergeCell ref="W73:X73"/>
    <mergeCell ref="W74:X74"/>
    <mergeCell ref="Z67:AA67"/>
    <mergeCell ref="AB92:AG92"/>
    <mergeCell ref="AC69:AL69"/>
    <mergeCell ref="AC70:AL70"/>
    <mergeCell ref="AC71:AL71"/>
    <mergeCell ref="AC72:AL72"/>
    <mergeCell ref="AC73:AL73"/>
    <mergeCell ref="AC79:AL79"/>
    <mergeCell ref="AB93:AG93"/>
    <mergeCell ref="AB94:AG94"/>
    <mergeCell ref="AC74:AL74"/>
    <mergeCell ref="AC75:AL75"/>
    <mergeCell ref="AC80:AL80"/>
    <mergeCell ref="AC81:AL81"/>
    <mergeCell ref="AC82:AL82"/>
    <mergeCell ref="AC76:AL76"/>
    <mergeCell ref="AC77:AL77"/>
    <mergeCell ref="D93:I93"/>
    <mergeCell ref="B86:I86"/>
    <mergeCell ref="J86:L86"/>
    <mergeCell ref="M86:O86"/>
    <mergeCell ref="M87:O87"/>
    <mergeCell ref="J87:L87"/>
    <mergeCell ref="N92:O92"/>
    <mergeCell ref="D92:I92"/>
    <mergeCell ref="J91:L91"/>
    <mergeCell ref="J22:L23"/>
    <mergeCell ref="AB21:AJ21"/>
    <mergeCell ref="D17:G18"/>
    <mergeCell ref="H17:I18"/>
    <mergeCell ref="Y17:AJ18"/>
    <mergeCell ref="AC78:AL78"/>
    <mergeCell ref="P64:R64"/>
    <mergeCell ref="P65:R65"/>
    <mergeCell ref="P66:R66"/>
    <mergeCell ref="S69:V69"/>
    <mergeCell ref="AH22:AJ23"/>
    <mergeCell ref="X11:AJ12"/>
    <mergeCell ref="S21:AA21"/>
    <mergeCell ref="H11:S12"/>
    <mergeCell ref="K13:K14"/>
    <mergeCell ref="L13:N14"/>
    <mergeCell ref="O13:AJ14"/>
    <mergeCell ref="Y22:AA23"/>
    <mergeCell ref="AB22:AD23"/>
    <mergeCell ref="AE22:AG23"/>
    <mergeCell ref="D11:G12"/>
    <mergeCell ref="S24:U25"/>
    <mergeCell ref="S22:U23"/>
    <mergeCell ref="L17:V18"/>
    <mergeCell ref="I24:I25"/>
    <mergeCell ref="J24:L25"/>
    <mergeCell ref="M24:O25"/>
    <mergeCell ref="T11:W12"/>
    <mergeCell ref="D13:G14"/>
    <mergeCell ref="V22:X23"/>
    <mergeCell ref="AB26:AD27"/>
    <mergeCell ref="V24:X25"/>
    <mergeCell ref="Y24:AA25"/>
    <mergeCell ref="AB24:AD25"/>
    <mergeCell ref="AH26:AJ27"/>
    <mergeCell ref="P26:R27"/>
    <mergeCell ref="S26:U27"/>
    <mergeCell ref="AH24:AJ25"/>
    <mergeCell ref="AE24:AG25"/>
    <mergeCell ref="V30:X31"/>
    <mergeCell ref="X8:AJ8"/>
    <mergeCell ref="X9:AJ10"/>
    <mergeCell ref="D8:W8"/>
    <mergeCell ref="D9:W10"/>
    <mergeCell ref="H13:H14"/>
    <mergeCell ref="I13:J14"/>
    <mergeCell ref="AE26:AG27"/>
    <mergeCell ref="V26:X27"/>
    <mergeCell ref="Y26:AA27"/>
    <mergeCell ref="Y30:AA31"/>
    <mergeCell ref="AE28:AG29"/>
    <mergeCell ref="M28:O29"/>
    <mergeCell ref="P28:R29"/>
    <mergeCell ref="Y28:AA29"/>
    <mergeCell ref="J21:R21"/>
    <mergeCell ref="P24:R25"/>
    <mergeCell ref="M22:O23"/>
    <mergeCell ref="P22:R23"/>
    <mergeCell ref="S28:U29"/>
    <mergeCell ref="AG43:AL43"/>
    <mergeCell ref="AH28:AJ29"/>
    <mergeCell ref="AH30:AJ31"/>
    <mergeCell ref="M30:O31"/>
    <mergeCell ref="P30:R31"/>
    <mergeCell ref="S30:U31"/>
    <mergeCell ref="AE30:AG31"/>
    <mergeCell ref="AB28:AD29"/>
    <mergeCell ref="AB30:AD31"/>
    <mergeCell ref="V28:X29"/>
    <mergeCell ref="B70:I70"/>
    <mergeCell ref="J70:L70"/>
    <mergeCell ref="M70:O70"/>
    <mergeCell ref="AX37:BA38"/>
    <mergeCell ref="R53:AC53"/>
    <mergeCell ref="S60:V60"/>
    <mergeCell ref="W60:AB60"/>
    <mergeCell ref="R55:AC55"/>
    <mergeCell ref="R54:AC54"/>
    <mergeCell ref="AG46:AH47"/>
    <mergeCell ref="AC59:AL59"/>
    <mergeCell ref="K55:P55"/>
    <mergeCell ref="J48:O48"/>
    <mergeCell ref="B69:I69"/>
    <mergeCell ref="S68:V68"/>
    <mergeCell ref="P68:R68"/>
    <mergeCell ref="J65:L65"/>
    <mergeCell ref="J63:L63"/>
    <mergeCell ref="F63:I63"/>
    <mergeCell ref="J69:L69"/>
    <mergeCell ref="J75:L75"/>
    <mergeCell ref="M75:O75"/>
    <mergeCell ref="S75:V75"/>
    <mergeCell ref="P75:R75"/>
    <mergeCell ref="M73:O73"/>
    <mergeCell ref="P60:R60"/>
    <mergeCell ref="P61:R61"/>
    <mergeCell ref="M69:O69"/>
    <mergeCell ref="P69:R69"/>
    <mergeCell ref="S70:V70"/>
    <mergeCell ref="B72:I72"/>
    <mergeCell ref="J72:L72"/>
    <mergeCell ref="M74:O74"/>
    <mergeCell ref="B77:I77"/>
    <mergeCell ref="J77:L77"/>
    <mergeCell ref="M77:O77"/>
    <mergeCell ref="B76:I76"/>
    <mergeCell ref="J76:L76"/>
    <mergeCell ref="M76:O76"/>
    <mergeCell ref="B75:I75"/>
    <mergeCell ref="B79:I79"/>
    <mergeCell ref="J79:L79"/>
    <mergeCell ref="M79:O79"/>
    <mergeCell ref="S79:V79"/>
    <mergeCell ref="P79:R79"/>
    <mergeCell ref="B78:I78"/>
    <mergeCell ref="J78:L78"/>
    <mergeCell ref="M78:O78"/>
    <mergeCell ref="P78:R78"/>
    <mergeCell ref="J80:L80"/>
    <mergeCell ref="M80:O80"/>
    <mergeCell ref="P80:R80"/>
    <mergeCell ref="P81:R81"/>
    <mergeCell ref="J81:L81"/>
    <mergeCell ref="Z68:AA68"/>
    <mergeCell ref="W69:X69"/>
    <mergeCell ref="Z69:AA69"/>
    <mergeCell ref="W72:X72"/>
    <mergeCell ref="Z72:AA72"/>
    <mergeCell ref="W70:X70"/>
    <mergeCell ref="Z70:AA70"/>
    <mergeCell ref="W71:X71"/>
    <mergeCell ref="Z71:AA71"/>
    <mergeCell ref="W68:X68"/>
    <mergeCell ref="Z74:AA74"/>
    <mergeCell ref="W75:X75"/>
    <mergeCell ref="Z75:AA75"/>
    <mergeCell ref="W80:X80"/>
    <mergeCell ref="Z80:AA80"/>
    <mergeCell ref="W81:X81"/>
    <mergeCell ref="Z81:AA81"/>
    <mergeCell ref="W76:X76"/>
    <mergeCell ref="Z76:AA76"/>
    <mergeCell ref="W77:X77"/>
    <mergeCell ref="Z77:AA77"/>
    <mergeCell ref="W78:X78"/>
    <mergeCell ref="Z78:AA78"/>
    <mergeCell ref="Z82:AA82"/>
    <mergeCell ref="V99:AG99"/>
    <mergeCell ref="Z94:AA94"/>
    <mergeCell ref="Z95:AA95"/>
    <mergeCell ref="V92:X92"/>
    <mergeCell ref="S80:V80"/>
    <mergeCell ref="S82:V82"/>
    <mergeCell ref="P94:U94"/>
    <mergeCell ref="AH92:AJ92"/>
    <mergeCell ref="Z91:AA91"/>
    <mergeCell ref="B103:C103"/>
    <mergeCell ref="B101:C101"/>
    <mergeCell ref="D102:O102"/>
    <mergeCell ref="B102:C102"/>
    <mergeCell ref="AH99:AJ99"/>
    <mergeCell ref="B100:C100"/>
    <mergeCell ref="D100:O100"/>
    <mergeCell ref="AH94:AJ95"/>
    <mergeCell ref="AH100:AJ102"/>
    <mergeCell ref="P99:R99"/>
    <mergeCell ref="P96:U96"/>
    <mergeCell ref="V95:X96"/>
    <mergeCell ref="AB96:AG96"/>
    <mergeCell ref="AH96:AJ96"/>
    <mergeCell ref="Z97:AA97"/>
    <mergeCell ref="AB95:AG95"/>
    <mergeCell ref="V102:AG102"/>
    <mergeCell ref="T101:U101"/>
    <mergeCell ref="B94:C94"/>
    <mergeCell ref="D94:I94"/>
    <mergeCell ref="T100:U100"/>
    <mergeCell ref="V100:AG100"/>
    <mergeCell ref="T99:U99"/>
    <mergeCell ref="B96:C96"/>
    <mergeCell ref="AB97:AG97"/>
    <mergeCell ref="B99:C99"/>
    <mergeCell ref="Z96:AA96"/>
    <mergeCell ref="M82:O82"/>
    <mergeCell ref="B85:I85"/>
    <mergeCell ref="J85:L85"/>
    <mergeCell ref="B88:I88"/>
    <mergeCell ref="J88:L88"/>
    <mergeCell ref="B91:C91"/>
    <mergeCell ref="D91:I91"/>
    <mergeCell ref="T110:U110"/>
    <mergeCell ref="B104:C104"/>
    <mergeCell ref="B110:C110"/>
    <mergeCell ref="D110:O110"/>
    <mergeCell ref="B109:C109"/>
    <mergeCell ref="D109:O109"/>
    <mergeCell ref="T104:U104"/>
    <mergeCell ref="T105:U105"/>
    <mergeCell ref="B105:C105"/>
    <mergeCell ref="D104:O104"/>
    <mergeCell ref="V103:AG103"/>
    <mergeCell ref="AH110:AJ110"/>
    <mergeCell ref="V109:AA109"/>
    <mergeCell ref="AB107:AG109"/>
    <mergeCell ref="AH107:AJ109"/>
    <mergeCell ref="V107:AA107"/>
    <mergeCell ref="V108:AA108"/>
    <mergeCell ref="AH103:AJ106"/>
    <mergeCell ref="V104:AG104"/>
    <mergeCell ref="V105:AG105"/>
    <mergeCell ref="V110:AG110"/>
    <mergeCell ref="T107:U107"/>
    <mergeCell ref="T103:U103"/>
    <mergeCell ref="D105:O105"/>
    <mergeCell ref="D103:O103"/>
    <mergeCell ref="P100:R105"/>
    <mergeCell ref="T102:U102"/>
    <mergeCell ref="V101:AG101"/>
    <mergeCell ref="T106:U106"/>
    <mergeCell ref="V106:AG106"/>
    <mergeCell ref="T108:U108"/>
    <mergeCell ref="T109:U109"/>
    <mergeCell ref="D95:I95"/>
    <mergeCell ref="D96:I96"/>
    <mergeCell ref="B108:C108"/>
    <mergeCell ref="D108:O108"/>
    <mergeCell ref="B106:C106"/>
    <mergeCell ref="B107:C107"/>
    <mergeCell ref="D107:O107"/>
    <mergeCell ref="B95:C95"/>
    <mergeCell ref="Z79:AA79"/>
    <mergeCell ref="B92:C92"/>
    <mergeCell ref="B93:C93"/>
    <mergeCell ref="W79:X79"/>
    <mergeCell ref="M85:O85"/>
    <mergeCell ref="W82:X82"/>
    <mergeCell ref="B87:I87"/>
    <mergeCell ref="B82:I82"/>
    <mergeCell ref="Z92:AA92"/>
    <mergeCell ref="Z93:AA93"/>
    <mergeCell ref="B63:E65"/>
    <mergeCell ref="F61:I61"/>
    <mergeCell ref="F62:I62"/>
    <mergeCell ref="P91:U91"/>
    <mergeCell ref="P85:R85"/>
    <mergeCell ref="P86:R86"/>
    <mergeCell ref="P87:R87"/>
    <mergeCell ref="P88:R88"/>
    <mergeCell ref="F64:I64"/>
    <mergeCell ref="F65:I65"/>
    <mergeCell ref="AH91:AJ91"/>
    <mergeCell ref="H53:P53"/>
    <mergeCell ref="H56:P56"/>
    <mergeCell ref="F68:I68"/>
    <mergeCell ref="F66:I66"/>
    <mergeCell ref="F67:I67"/>
    <mergeCell ref="B80:I80"/>
    <mergeCell ref="B56:G56"/>
    <mergeCell ref="B57:G57"/>
    <mergeCell ref="B53:G53"/>
    <mergeCell ref="F39:I39"/>
    <mergeCell ref="J39:P39"/>
    <mergeCell ref="F40:I42"/>
    <mergeCell ref="B39:B43"/>
    <mergeCell ref="C39:C43"/>
    <mergeCell ref="D39:E43"/>
    <mergeCell ref="F43:I43"/>
    <mergeCell ref="J43:O43"/>
    <mergeCell ref="J42:K42"/>
    <mergeCell ref="J41:K41"/>
    <mergeCell ref="B34:B38"/>
    <mergeCell ref="C34:C38"/>
    <mergeCell ref="D34:E38"/>
    <mergeCell ref="F38:I38"/>
    <mergeCell ref="J38:O38"/>
    <mergeCell ref="N42:O42"/>
    <mergeCell ref="N35:O35"/>
    <mergeCell ref="N40:O40"/>
    <mergeCell ref="N41:O41"/>
    <mergeCell ref="J40:K40"/>
    <mergeCell ref="AX34:BA34"/>
    <mergeCell ref="J44:P44"/>
    <mergeCell ref="N45:O45"/>
    <mergeCell ref="J45:K45"/>
    <mergeCell ref="AD53:AG53"/>
    <mergeCell ref="K54:P54"/>
    <mergeCell ref="J47:K47"/>
    <mergeCell ref="J46:K46"/>
    <mergeCell ref="B51:Q51"/>
    <mergeCell ref="N46:O46"/>
    <mergeCell ref="AD54:AG55"/>
    <mergeCell ref="AI46:AI47"/>
    <mergeCell ref="B54:G55"/>
    <mergeCell ref="C44:C48"/>
    <mergeCell ref="D44:E48"/>
    <mergeCell ref="F48:I48"/>
    <mergeCell ref="F45:I47"/>
    <mergeCell ref="N47:O47"/>
    <mergeCell ref="AI44:AI45"/>
    <mergeCell ref="R48:AL49"/>
    <mergeCell ref="AH97:AJ97"/>
    <mergeCell ref="AF57:AL58"/>
    <mergeCell ref="R57:Y58"/>
    <mergeCell ref="Z57:AE58"/>
    <mergeCell ref="AR9:AR10"/>
    <mergeCell ref="AN9:AQ10"/>
    <mergeCell ref="AO11:AQ11"/>
    <mergeCell ref="AG44:AH45"/>
    <mergeCell ref="R56:AG56"/>
    <mergeCell ref="B113:C113"/>
    <mergeCell ref="D113:I113"/>
    <mergeCell ref="J113:L113"/>
    <mergeCell ref="N113:O113"/>
    <mergeCell ref="P113:U113"/>
    <mergeCell ref="V113:X113"/>
    <mergeCell ref="Z113:AA113"/>
    <mergeCell ref="AB113:AG113"/>
    <mergeCell ref="AH113:AJ113"/>
    <mergeCell ref="R43:W43"/>
    <mergeCell ref="R44:W45"/>
    <mergeCell ref="R46:W47"/>
    <mergeCell ref="X43:Z43"/>
    <mergeCell ref="AA43:AC43"/>
    <mergeCell ref="AD43:AF43"/>
    <mergeCell ref="X44:Z45"/>
    <mergeCell ref="X46:Z47"/>
    <mergeCell ref="AA46:AC47"/>
    <mergeCell ref="AD46:AF47"/>
    <mergeCell ref="AA44:AC45"/>
    <mergeCell ref="AD44:AF45"/>
    <mergeCell ref="AJ44:AL45"/>
    <mergeCell ref="AJ46:AL47"/>
  </mergeCells>
  <conditionalFormatting sqref="P89:R89 P61:P82 P86:P88 J38:O38 J43:O43 J48:O48 AC59:AL59">
    <cfRule type="cellIs" priority="5" dxfId="3" operator="equal" stopIfTrue="1">
      <formula>0</formula>
    </cfRule>
  </conditionalFormatting>
  <conditionalFormatting sqref="AA35:AF39">
    <cfRule type="expression" priority="4" dxfId="3" stopIfTrue="1">
      <formula>ISERROR(AA35)</formula>
    </cfRule>
  </conditionalFormatting>
  <conditionalFormatting sqref="AA44:AF47">
    <cfRule type="expression" priority="1" dxfId="4" stopIfTrue="1">
      <formula>ISERROR(AA44)</formula>
    </cfRule>
  </conditionalFormatting>
  <dataValidations count="11">
    <dataValidation type="list" allowBlank="1" showInputMessage="1" sqref="Y17">
      <formula1>"新規,変更"</formula1>
    </dataValidation>
    <dataValidation type="list" allowBlank="1" showInputMessage="1" sqref="L17:V18">
      <formula1>"現金払い,銀行振込"</formula1>
    </dataValidation>
    <dataValidation type="list" allowBlank="1" showInputMessage="1" showErrorMessage="1" sqref="S61:V82">
      <formula1>"晴,荒天"</formula1>
    </dataValidation>
    <dataValidation type="list" allowBlank="1" showInputMessage="1" sqref="Z61:AA82 AJ35:AK39">
      <formula1>"6,7,8,9,10,11,12,13,14,15,16,17,18,19"</formula1>
    </dataValidation>
    <dataValidation type="list" allowBlank="1" showInputMessage="1" showErrorMessage="1" sqref="J34:P34 J39:P39 J44:P44">
      <formula1>$AN$60:$AN$75</formula1>
    </dataValidation>
    <dataValidation type="list" allowBlank="1" showInputMessage="1" sqref="D39 D34 AJ44 D44 AJ46">
      <formula1>"朝,昼,夕"</formula1>
    </dataValidation>
    <dataValidation type="list" allowBlank="1" showInputMessage="1" showErrorMessage="1" sqref="R35:W39">
      <formula1>$AN$35:$AN$56</formula1>
    </dataValidation>
    <dataValidation type="list" allowBlank="1" showInputMessage="1" showErrorMessage="1" sqref="D24:E31">
      <formula1>"1,2,3,4,5,6,7,8,9,10,11,12"</formula1>
    </dataValidation>
    <dataValidation type="list" allowBlank="1" showInputMessage="1" showErrorMessage="1" sqref="G24:H31 W61:X82 AG44:AH47 AG35:AH39 B34:B48">
      <formula1>"1,2,3,4,5,6,7,8,9,10,11,12,13,14,15,16,17,18,19,20,21,22,23,24,25,26,27,28,29,30,31"</formula1>
    </dataValidation>
    <dataValidation type="list" allowBlank="1" showInputMessage="1" sqref="Z57:AE58">
      <formula1>"有り,無し"</formula1>
    </dataValidation>
    <dataValidation type="list" allowBlank="1" showInputMessage="1" sqref="R44:W47">
      <formula1>"幕ノ内,パン,唐揚げ"</formula1>
    </dataValidation>
  </dataValidations>
  <printOptions/>
  <pageMargins left="0.3937007874015748" right="0.3937007874015748" top="0.3937007874015748" bottom="0.3937007874015748" header="0" footer="0"/>
  <pageSetup orientation="portrait" paperSize="9" scale="99" r:id="rId4"/>
  <rowBreaks count="1" manualBreakCount="1">
    <brk id="58" min="1" max="37" man="1"/>
  </rowBreaks>
  <ignoredErrors>
    <ignoredError sqref="Y16" numberStoredAsText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yamashita</dc:creator>
  <cp:keywords/>
  <dc:description/>
  <cp:lastModifiedBy>netone</cp:lastModifiedBy>
  <cp:lastPrinted>2016-04-29T04:50:38Z</cp:lastPrinted>
  <dcterms:created xsi:type="dcterms:W3CDTF">2002-09-08T00:27:22Z</dcterms:created>
  <dcterms:modified xsi:type="dcterms:W3CDTF">2016-10-25T06:02:03Z</dcterms:modified>
  <cp:category/>
  <cp:version/>
  <cp:contentType/>
  <cp:contentStatus/>
</cp:coreProperties>
</file>