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3wks-sv01\国立若狭湾青少年自然の家\事業係\書類原本\利用者関係\申込書類一式\食堂関係\"/>
    </mc:Choice>
  </mc:AlternateContent>
  <bookViews>
    <workbookView xWindow="0" yWindow="0" windowWidth="28800" windowHeight="12450"/>
  </bookViews>
  <sheets>
    <sheet name="Sheet1" sheetId="3" r:id="rId1"/>
  </sheets>
  <definedNames>
    <definedName name="_xlnm.Print_Area" localSheetId="0">Sheet1!$B$2:$AL$129</definedName>
  </definedName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7" i="3" l="1"/>
  <c r="J51" i="3"/>
  <c r="J45" i="3"/>
  <c r="P93" i="3"/>
  <c r="P92" i="3"/>
  <c r="P91" i="3"/>
  <c r="P90" i="3"/>
  <c r="P101" i="3"/>
  <c r="AN74" i="3"/>
  <c r="AN41" i="3"/>
  <c r="AO41" i="3"/>
  <c r="AN42" i="3"/>
  <c r="AO42" i="3"/>
  <c r="AN43" i="3"/>
  <c r="AO43" i="3"/>
  <c r="AN44" i="3"/>
  <c r="AO44" i="3"/>
  <c r="AN45" i="3"/>
  <c r="AO45" i="3"/>
  <c r="AN46" i="3"/>
  <c r="AO46" i="3"/>
  <c r="AN47" i="3"/>
  <c r="AO47" i="3"/>
  <c r="AN48" i="3"/>
  <c r="AO48" i="3"/>
  <c r="AN49" i="3"/>
  <c r="AO49" i="3"/>
  <c r="AN50" i="3"/>
  <c r="AO50" i="3"/>
  <c r="AN51" i="3"/>
  <c r="AO51" i="3"/>
  <c r="AN52" i="3"/>
  <c r="AO52" i="3"/>
  <c r="AN53" i="3"/>
  <c r="AO53" i="3"/>
  <c r="AN54" i="3"/>
  <c r="AO54" i="3"/>
  <c r="AN55" i="3"/>
  <c r="AO55" i="3"/>
  <c r="AN56" i="3"/>
  <c r="AO56" i="3"/>
  <c r="AN57" i="3"/>
  <c r="AO57" i="3"/>
  <c r="AN58" i="3"/>
  <c r="AO58" i="3"/>
  <c r="AN59" i="3"/>
  <c r="AO59" i="3"/>
  <c r="AN60" i="3"/>
  <c r="AO60" i="3"/>
  <c r="AN61" i="3"/>
  <c r="AO61" i="3"/>
  <c r="AN62" i="3"/>
  <c r="AO62" i="3"/>
  <c r="AN63" i="3"/>
  <c r="AO63" i="3"/>
  <c r="P80" i="3"/>
  <c r="P71" i="3"/>
  <c r="P70" i="3"/>
  <c r="AA56" i="3"/>
  <c r="AD56" i="3"/>
  <c r="AA54" i="3"/>
  <c r="AD54" i="3"/>
  <c r="J39" i="3"/>
  <c r="AO89" i="3"/>
  <c r="AO88" i="3"/>
  <c r="AO87" i="3"/>
  <c r="AN84" i="3"/>
  <c r="AO84" i="3"/>
  <c r="AN85" i="3"/>
  <c r="AO85" i="3"/>
  <c r="AC68" i="3"/>
  <c r="P98" i="3"/>
  <c r="P99" i="3"/>
  <c r="P100" i="3"/>
  <c r="AO83" i="3"/>
  <c r="AO82" i="3"/>
  <c r="AO81" i="3"/>
  <c r="AO79" i="3"/>
  <c r="AO78" i="3"/>
  <c r="AO77" i="3"/>
  <c r="AO76" i="3"/>
  <c r="AO75" i="3"/>
  <c r="AO74" i="3"/>
  <c r="AO70" i="3"/>
  <c r="AO71" i="3"/>
  <c r="AO72" i="3"/>
  <c r="AO73" i="3"/>
  <c r="AO69" i="3"/>
  <c r="AN81" i="3"/>
  <c r="AN82" i="3"/>
  <c r="AN83" i="3"/>
  <c r="AN79" i="3"/>
  <c r="AN75" i="3"/>
  <c r="AN76" i="3"/>
  <c r="AN77" i="3"/>
  <c r="AN78" i="3"/>
  <c r="AN70" i="3"/>
  <c r="AN71" i="3"/>
  <c r="AN72" i="3"/>
  <c r="AN73" i="3"/>
  <c r="AN69" i="3"/>
  <c r="P72" i="3"/>
  <c r="P73" i="3"/>
  <c r="P74" i="3"/>
  <c r="P75" i="3"/>
  <c r="P76" i="3"/>
  <c r="P77" i="3"/>
  <c r="P78" i="3"/>
  <c r="P84" i="3"/>
  <c r="P81" i="3"/>
  <c r="P82" i="3"/>
  <c r="P85" i="3"/>
  <c r="P86" i="3"/>
  <c r="P87" i="3"/>
  <c r="P88" i="3"/>
  <c r="P89" i="3"/>
  <c r="P79" i="3"/>
  <c r="P83" i="3"/>
  <c r="P94" i="3"/>
  <c r="AA49" i="3"/>
  <c r="AD49" i="3"/>
  <c r="AA38" i="3"/>
  <c r="AD38" i="3"/>
  <c r="AA41" i="3"/>
  <c r="AD41" i="3"/>
  <c r="AA46" i="3"/>
  <c r="AD46" i="3"/>
  <c r="AA37" i="3"/>
  <c r="AD37" i="3"/>
  <c r="AA35" i="3"/>
  <c r="AD35" i="3"/>
  <c r="AA36" i="3"/>
  <c r="AD36" i="3"/>
  <c r="AA42" i="3"/>
  <c r="AD42" i="3"/>
  <c r="AA47" i="3"/>
  <c r="AD47" i="3"/>
  <c r="AA48" i="3"/>
  <c r="AD48" i="3"/>
  <c r="AA45" i="3"/>
  <c r="AD45" i="3"/>
  <c r="AA40" i="3"/>
  <c r="AD40" i="3"/>
  <c r="AA39" i="3"/>
  <c r="AD39" i="3"/>
  <c r="AA43" i="3"/>
  <c r="AD43" i="3"/>
  <c r="AA44" i="3"/>
  <c r="AD44" i="3"/>
</calcChain>
</file>

<file path=xl/comments1.xml><?xml version="1.0" encoding="utf-8"?>
<comments xmlns="http://schemas.openxmlformats.org/spreadsheetml/2006/main">
  <authors>
    <author>Administrator</author>
  </authors>
  <commentList>
    <comment ref="AJ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19時以降に受取を希望される場合は事前にご相談ください。</t>
        </r>
      </text>
    </comment>
    <comment ref="AJ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19時以降に受取を希望される場合は事前にご相談ください。</t>
        </r>
      </text>
    </comment>
    <comment ref="AJ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19時以降に受取を希望される場合は事前にご相談ください。</t>
        </r>
      </text>
    </comment>
    <comment ref="AJ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19時以降に受取を希望される場合は事前にご相談ください。</t>
        </r>
      </text>
    </comment>
    <comment ref="AJ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19時以降に受取を希望される場合は事前にご相談ください。</t>
        </r>
      </text>
    </comment>
    <comment ref="AJ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19時以降に受取を希望される場合は事前にご相談ください。</t>
        </r>
      </text>
    </comment>
    <comment ref="AJ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19時以降に受取を希望される場合は事前にご相談ください。</t>
        </r>
      </text>
    </comment>
    <comment ref="AJ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19時以降に受取を希望される場合は事前にご相談ください。</t>
        </r>
      </text>
    </comment>
    <comment ref="AJ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19時以降に受取を希望される場合は事前にご相談ください。</t>
        </r>
      </text>
    </comment>
    <comment ref="AJ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19時以降に受取を希望される場合は事前にご相談ください。</t>
        </r>
      </text>
    </comment>
    <comment ref="AJ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19時以降に受取を希望される場合は事前にご相談ください。</t>
        </r>
      </text>
    </comment>
    <comment ref="AJ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19時以降に受取を希望される場合は事前にご相談ください。</t>
        </r>
      </text>
    </comment>
    <comment ref="AJ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19時以降に受取を希望される場合は事前にご相談ください。</t>
        </r>
      </text>
    </comment>
    <comment ref="AJ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19時以降に受取を希望される場合は事前にご相談ください。</t>
        </r>
      </text>
    </comment>
    <comment ref="AJ4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19時以降に受取を希望される場合は事前にご相談ください。</t>
        </r>
      </text>
    </comment>
  </commentList>
</comments>
</file>

<file path=xl/sharedStrings.xml><?xml version="1.0" encoding="utf-8"?>
<sst xmlns="http://schemas.openxmlformats.org/spreadsheetml/2006/main" count="400" uniqueCount="176">
  <si>
    <t>小学生</t>
    <rPh sb="0" eb="3">
      <t>ショウガクセイ</t>
    </rPh>
    <phoneticPr fontId="2"/>
  </si>
  <si>
    <t>中学生以上</t>
    <rPh sb="0" eb="3">
      <t>チュウガクセイ</t>
    </rPh>
    <rPh sb="3" eb="5">
      <t>イジョウ</t>
    </rPh>
    <phoneticPr fontId="2"/>
  </si>
  <si>
    <t>木工用ボンド</t>
    <rPh sb="0" eb="3">
      <t>モッコウヨウ</t>
    </rPh>
    <phoneticPr fontId="2"/>
  </si>
  <si>
    <t>竹とんぼ</t>
    <rPh sb="0" eb="1">
      <t>タケ</t>
    </rPh>
    <phoneticPr fontId="2"/>
  </si>
  <si>
    <t>日</t>
    <rPh sb="0" eb="1">
      <t>ニチ</t>
    </rPh>
    <phoneticPr fontId="2"/>
  </si>
  <si>
    <t>時</t>
    <rPh sb="0" eb="1">
      <t>ジ</t>
    </rPh>
    <phoneticPr fontId="2"/>
  </si>
  <si>
    <t>時価</t>
    <rPh sb="0" eb="2">
      <t>ジカ</t>
    </rPh>
    <phoneticPr fontId="2"/>
  </si>
  <si>
    <t>食数・クラフト等注文書</t>
    <rPh sb="0" eb="1">
      <t>ショク</t>
    </rPh>
    <rPh sb="1" eb="2">
      <t>スウ</t>
    </rPh>
    <rPh sb="7" eb="8">
      <t>ナド</t>
    </rPh>
    <rPh sb="8" eb="11">
      <t>チュウモンショ</t>
    </rPh>
    <phoneticPr fontId="2"/>
  </si>
  <si>
    <t>月</t>
    <rPh sb="0" eb="1">
      <t>ガツ</t>
    </rPh>
    <phoneticPr fontId="2"/>
  </si>
  <si>
    <t>朝食</t>
    <rPh sb="0" eb="2">
      <t>チョウショク</t>
    </rPh>
    <phoneticPr fontId="2"/>
  </si>
  <si>
    <t>昼食</t>
    <rPh sb="0" eb="2">
      <t>チュウショク</t>
    </rPh>
    <phoneticPr fontId="2"/>
  </si>
  <si>
    <t>夕食</t>
    <rPh sb="0" eb="2">
      <t>ユウショク</t>
    </rPh>
    <phoneticPr fontId="2"/>
  </si>
  <si>
    <t>4歳以上
（未就学児）</t>
    <rPh sb="1" eb="2">
      <t>サイ</t>
    </rPh>
    <rPh sb="2" eb="4">
      <t>イジョウ</t>
    </rPh>
    <rPh sb="6" eb="10">
      <t>ミシュウガクジ</t>
    </rPh>
    <phoneticPr fontId="2"/>
  </si>
  <si>
    <t>利用団体名（学校名）</t>
    <rPh sb="0" eb="2">
      <t>リヨウ</t>
    </rPh>
    <rPh sb="2" eb="5">
      <t>ダンタイメイ</t>
    </rPh>
    <rPh sb="6" eb="9">
      <t>ガッコウメイ</t>
    </rPh>
    <phoneticPr fontId="2"/>
  </si>
  <si>
    <t>電話番号</t>
    <rPh sb="0" eb="2">
      <t>デンワ</t>
    </rPh>
    <rPh sb="2" eb="4">
      <t>バンゴウ</t>
    </rPh>
    <phoneticPr fontId="2"/>
  </si>
  <si>
    <t>FAX</t>
    <phoneticPr fontId="2"/>
  </si>
  <si>
    <t>担当者名</t>
    <rPh sb="0" eb="4">
      <t>タントウシャメイ</t>
    </rPh>
    <phoneticPr fontId="2"/>
  </si>
  <si>
    <t>住所</t>
    <rPh sb="0" eb="2">
      <t>ジュウショ</t>
    </rPh>
    <phoneticPr fontId="2"/>
  </si>
  <si>
    <t>〒</t>
    <phoneticPr fontId="2"/>
  </si>
  <si>
    <t>－</t>
    <phoneticPr fontId="2"/>
  </si>
  <si>
    <t>班</t>
    <rPh sb="0" eb="1">
      <t>ハン</t>
    </rPh>
    <phoneticPr fontId="2"/>
  </si>
  <si>
    <t>×</t>
    <phoneticPr fontId="2"/>
  </si>
  <si>
    <t>品名</t>
    <rPh sb="0" eb="2">
      <t>ヒンメイ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</si>
  <si>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</si>
  <si>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</si>
  <si>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</si>
  <si>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晴・荒天</t>
    <rPh sb="0" eb="1">
      <t>ハ</t>
    </rPh>
    <rPh sb="2" eb="4">
      <t>コウテン</t>
    </rPh>
    <phoneticPr fontId="2"/>
  </si>
  <si>
    <t>磯釣セット</t>
    <rPh sb="0" eb="2">
      <t>イソヅ</t>
    </rPh>
    <phoneticPr fontId="2"/>
  </si>
  <si>
    <t>受取日時</t>
    <rPh sb="0" eb="2">
      <t>ウケトリ</t>
    </rPh>
    <rPh sb="2" eb="4">
      <t>ニチジ</t>
    </rPh>
    <phoneticPr fontId="2"/>
  </si>
  <si>
    <t>品名（もしくは品番）</t>
    <rPh sb="0" eb="2">
      <t>ヒンメイ</t>
    </rPh>
    <rPh sb="7" eb="9">
      <t>ヒンバン</t>
    </rPh>
    <phoneticPr fontId="2"/>
  </si>
  <si>
    <t>入所後</t>
    <rPh sb="0" eb="3">
      <t>ニュウショゴ</t>
    </rPh>
    <phoneticPr fontId="2"/>
  </si>
  <si>
    <t>入所まで</t>
    <rPh sb="0" eb="2">
      <t>ニュウショ</t>
    </rPh>
    <phoneticPr fontId="2"/>
  </si>
  <si>
    <t>1食前まで</t>
    <rPh sb="1" eb="2">
      <t>ショク</t>
    </rPh>
    <rPh sb="2" eb="3">
      <t>マエ</t>
    </rPh>
    <phoneticPr fontId="2"/>
  </si>
  <si>
    <t>当日10時まで</t>
    <rPh sb="0" eb="2">
      <t>トウジツ</t>
    </rPh>
    <rPh sb="4" eb="5">
      <t>ジ</t>
    </rPh>
    <phoneticPr fontId="2"/>
  </si>
  <si>
    <t>内容</t>
    <rPh sb="0" eb="2">
      <t>ナイヨウ</t>
    </rPh>
    <phoneticPr fontId="2"/>
  </si>
  <si>
    <t>変更期限</t>
    <rPh sb="0" eb="2">
      <t>ヘンコウ</t>
    </rPh>
    <rPh sb="2" eb="4">
      <t>キゲン</t>
    </rPh>
    <phoneticPr fontId="2"/>
  </si>
  <si>
    <t>①食事数が変わる場合</t>
    <rPh sb="1" eb="3">
      <t>ショクジ</t>
    </rPh>
    <rPh sb="3" eb="4">
      <t>スウ</t>
    </rPh>
    <rPh sb="5" eb="6">
      <t>カ</t>
    </rPh>
    <rPh sb="8" eb="10">
      <t>バアイ</t>
    </rPh>
    <phoneticPr fontId="2"/>
  </si>
  <si>
    <t>7日前まで</t>
    <rPh sb="1" eb="3">
      <t>カマエ</t>
    </rPh>
    <phoneticPr fontId="2"/>
  </si>
  <si>
    <t>備考</t>
    <rPh sb="0" eb="2">
      <t>ビコウ</t>
    </rPh>
    <phoneticPr fontId="2"/>
  </si>
  <si>
    <t>杉板</t>
    <rPh sb="0" eb="1">
      <t>スギ</t>
    </rPh>
    <rPh sb="1" eb="2">
      <t>イタ</t>
    </rPh>
    <phoneticPr fontId="2"/>
  </si>
  <si>
    <t>万華鏡</t>
    <rPh sb="0" eb="3">
      <t>マンゲキョウ</t>
    </rPh>
    <phoneticPr fontId="2"/>
  </si>
  <si>
    <t>えさ（オキアミ）</t>
    <phoneticPr fontId="2"/>
  </si>
  <si>
    <t>割箸（１膳）</t>
    <rPh sb="0" eb="1">
      <t>ワ</t>
    </rPh>
    <rPh sb="1" eb="2">
      <t>ハシ</t>
    </rPh>
    <rPh sb="4" eb="5">
      <t>ゼン</t>
    </rPh>
    <phoneticPr fontId="2"/>
  </si>
  <si>
    <t>木のアクセサリー</t>
    <rPh sb="0" eb="1">
      <t>モク</t>
    </rPh>
    <phoneticPr fontId="2"/>
  </si>
  <si>
    <t>約8名分</t>
    <rPh sb="0" eb="1">
      <t>ヤク</t>
    </rPh>
    <rPh sb="2" eb="4">
      <t>メイブン</t>
    </rPh>
    <phoneticPr fontId="2"/>
  </si>
  <si>
    <t>薪（野炊・キャンプファイヤー）</t>
    <rPh sb="0" eb="1">
      <t>マキ</t>
    </rPh>
    <rPh sb="2" eb="3">
      <t>ノ</t>
    </rPh>
    <rPh sb="3" eb="4">
      <t>スイ</t>
    </rPh>
    <phoneticPr fontId="2"/>
  </si>
  <si>
    <t>品番</t>
    <rPh sb="0" eb="2">
      <t>ヒンバン</t>
    </rPh>
    <phoneticPr fontId="2"/>
  </si>
  <si>
    <t>紙パック　ウーロン茶</t>
    <rPh sb="0" eb="1">
      <t>カミ</t>
    </rPh>
    <rPh sb="9" eb="10">
      <t>チャ</t>
    </rPh>
    <phoneticPr fontId="2"/>
  </si>
  <si>
    <t>紙パック　牛乳</t>
    <rPh sb="0" eb="1">
      <t>カミ</t>
    </rPh>
    <rPh sb="5" eb="7">
      <t>ギュウニュウ</t>
    </rPh>
    <phoneticPr fontId="2"/>
  </si>
  <si>
    <t>紙パック　オレンジ　果汁30%</t>
    <rPh sb="0" eb="1">
      <t>カミ</t>
    </rPh>
    <rPh sb="10" eb="12">
      <t>カジュウ</t>
    </rPh>
    <phoneticPr fontId="2"/>
  </si>
  <si>
    <t>紙パック　アップル　果汁30%</t>
    <rPh sb="0" eb="1">
      <t>カミ</t>
    </rPh>
    <rPh sb="10" eb="12">
      <t>カジュウ</t>
    </rPh>
    <phoneticPr fontId="2"/>
  </si>
  <si>
    <t>紙パック　オレンジ　果汁100%</t>
    <rPh sb="0" eb="1">
      <t>カミ</t>
    </rPh>
    <rPh sb="10" eb="12">
      <t>カジュウ</t>
    </rPh>
    <phoneticPr fontId="2"/>
  </si>
  <si>
    <t>紙パック　アップル　果汁100%</t>
    <rPh sb="0" eb="1">
      <t>カミ</t>
    </rPh>
    <rPh sb="10" eb="12">
      <t>カジュウ</t>
    </rPh>
    <phoneticPr fontId="2"/>
  </si>
  <si>
    <t>ペットボトル　緑茶</t>
    <rPh sb="7" eb="9">
      <t>リョクチャ</t>
    </rPh>
    <phoneticPr fontId="2"/>
  </si>
  <si>
    <t>ペットボトル　麦茶</t>
    <rPh sb="7" eb="9">
      <t>ムギチャ</t>
    </rPh>
    <phoneticPr fontId="2"/>
  </si>
  <si>
    <t>ペットボトル　水</t>
    <rPh sb="7" eb="8">
      <t>ミズ</t>
    </rPh>
    <phoneticPr fontId="2"/>
  </si>
  <si>
    <t>菓子パン　メロンパン</t>
    <rPh sb="0" eb="2">
      <t>カシ</t>
    </rPh>
    <phoneticPr fontId="2"/>
  </si>
  <si>
    <t>菓子パン　チョココロネ</t>
    <rPh sb="0" eb="2">
      <t>カシ</t>
    </rPh>
    <phoneticPr fontId="2"/>
  </si>
  <si>
    <t>おにぎり　鮭</t>
    <rPh sb="5" eb="6">
      <t>サケ</t>
    </rPh>
    <phoneticPr fontId="2"/>
  </si>
  <si>
    <t>おにぎり　梅干</t>
    <rPh sb="5" eb="7">
      <t>ウメボ</t>
    </rPh>
    <phoneticPr fontId="2"/>
  </si>
  <si>
    <t>おにぎり　昆布</t>
    <rPh sb="5" eb="7">
      <t>コンブ</t>
    </rPh>
    <phoneticPr fontId="2"/>
  </si>
  <si>
    <t>②食事内容が変わる場合</t>
    <phoneticPr fontId="2"/>
  </si>
  <si>
    <t>黒色</t>
    <phoneticPr fontId="2"/>
  </si>
  <si>
    <t>赤色</t>
    <phoneticPr fontId="2"/>
  </si>
  <si>
    <t>若狭めのう</t>
    <rPh sb="0" eb="2">
      <t>ワカサ</t>
    </rPh>
    <phoneticPr fontId="2"/>
  </si>
  <si>
    <t>焼き板工作</t>
    <rPh sb="0" eb="1">
      <t>ヤ</t>
    </rPh>
    <rPh sb="2" eb="3">
      <t>イタ</t>
    </rPh>
    <rPh sb="3" eb="5">
      <t>コウサク</t>
    </rPh>
    <phoneticPr fontId="2"/>
  </si>
  <si>
    <t>10個入り</t>
    <rPh sb="2" eb="3">
      <t>コ</t>
    </rPh>
    <rPh sb="3" eb="4">
      <t>イ</t>
    </rPh>
    <phoneticPr fontId="2"/>
  </si>
  <si>
    <t>10色入り</t>
    <rPh sb="2" eb="3">
      <t>イロ</t>
    </rPh>
    <rPh sb="3" eb="4">
      <t>イ</t>
    </rPh>
    <phoneticPr fontId="2"/>
  </si>
  <si>
    <t>1ｋｇ単位で販売、約10名分</t>
    <rPh sb="3" eb="5">
      <t>タンイ</t>
    </rPh>
    <rPh sb="6" eb="8">
      <t>ハンバイ</t>
    </rPh>
    <rPh sb="9" eb="10">
      <t>ヤク</t>
    </rPh>
    <rPh sb="12" eb="14">
      <t>メイブン</t>
    </rPh>
    <phoneticPr fontId="2"/>
  </si>
  <si>
    <t>めのう</t>
    <phoneticPr fontId="2"/>
  </si>
  <si>
    <t>色紙</t>
    <rPh sb="0" eb="2">
      <t>イロガミ</t>
    </rPh>
    <phoneticPr fontId="2"/>
  </si>
  <si>
    <t>封筒・紐・金具付き</t>
    <rPh sb="7" eb="8">
      <t>ツキ</t>
    </rPh>
    <phoneticPr fontId="2"/>
  </si>
  <si>
    <t>和朝食</t>
    <rPh sb="0" eb="1">
      <t>ワ</t>
    </rPh>
    <rPh sb="1" eb="3">
      <t>チョウショク</t>
    </rPh>
    <phoneticPr fontId="2"/>
  </si>
  <si>
    <t>豚丼・みそ汁</t>
    <rPh sb="0" eb="2">
      <t>ブタドン</t>
    </rPh>
    <rPh sb="5" eb="6">
      <t>シル</t>
    </rPh>
    <phoneticPr fontId="2"/>
  </si>
  <si>
    <t>焼きそば</t>
    <rPh sb="0" eb="1">
      <t>ヤ</t>
    </rPh>
    <phoneticPr fontId="2"/>
  </si>
  <si>
    <t>鉄板焼き</t>
    <rPh sb="0" eb="3">
      <t>テッパンヤ</t>
    </rPh>
    <phoneticPr fontId="2"/>
  </si>
  <si>
    <t>肉じゃが・豚汁</t>
    <rPh sb="0" eb="1">
      <t>ニク</t>
    </rPh>
    <rPh sb="5" eb="7">
      <t>トンジル</t>
    </rPh>
    <phoneticPr fontId="2"/>
  </si>
  <si>
    <t>お好み焼き</t>
    <rPh sb="1" eb="2">
      <t>コノ</t>
    </rPh>
    <rPh sb="3" eb="4">
      <t>ヤ</t>
    </rPh>
    <phoneticPr fontId="2"/>
  </si>
  <si>
    <t>牛鍋</t>
    <rPh sb="0" eb="2">
      <t>ギュウナベ</t>
    </rPh>
    <phoneticPr fontId="2"/>
  </si>
  <si>
    <t>牛焼き肉</t>
    <rPh sb="0" eb="1">
      <t>ギュウ</t>
    </rPh>
    <rPh sb="1" eb="2">
      <t>ヤ</t>
    </rPh>
    <rPh sb="3" eb="4">
      <t>ニク</t>
    </rPh>
    <phoneticPr fontId="2"/>
  </si>
  <si>
    <t>手打ちうどん</t>
    <rPh sb="0" eb="2">
      <t>テウ</t>
    </rPh>
    <phoneticPr fontId="2"/>
  </si>
  <si>
    <t>洋朝食</t>
    <rPh sb="0" eb="1">
      <t>ヨウ</t>
    </rPh>
    <rPh sb="1" eb="3">
      <t>チョウショク</t>
    </rPh>
    <phoneticPr fontId="2"/>
  </si>
  <si>
    <t>現金払い　・　銀行振込</t>
    <rPh sb="0" eb="2">
      <t>ゲンキン</t>
    </rPh>
    <rPh sb="2" eb="3">
      <t>バラ</t>
    </rPh>
    <rPh sb="7" eb="9">
      <t>ギンコウ</t>
    </rPh>
    <rPh sb="9" eb="11">
      <t>フリコミ</t>
    </rPh>
    <phoneticPr fontId="2"/>
  </si>
  <si>
    <t>メニュー（もしくは品番）</t>
    <rPh sb="9" eb="11">
      <t>ヒンバン</t>
    </rPh>
    <phoneticPr fontId="2"/>
  </si>
  <si>
    <t>受取時間</t>
    <rPh sb="0" eb="2">
      <t>ウケトリ</t>
    </rPh>
    <rPh sb="2" eb="4">
      <t>ジカン</t>
    </rPh>
    <phoneticPr fontId="2"/>
  </si>
  <si>
    <t>金具</t>
    <rPh sb="0" eb="2">
      <t>カナグ</t>
    </rPh>
    <phoneticPr fontId="2"/>
  </si>
  <si>
    <t>スラスラテックス</t>
    <phoneticPr fontId="2"/>
  </si>
  <si>
    <t>※賞味期限は当日限り</t>
    <rPh sb="1" eb="3">
      <t>ショウミ</t>
    </rPh>
    <rPh sb="3" eb="5">
      <t>キゲン</t>
    </rPh>
    <rPh sb="6" eb="8">
      <t>トウジツ</t>
    </rPh>
    <rPh sb="8" eb="9">
      <t>カギ</t>
    </rPh>
    <phoneticPr fontId="2"/>
  </si>
  <si>
    <t>２　お支払い方法（選択してください）</t>
    <rPh sb="3" eb="5">
      <t>シハラ</t>
    </rPh>
    <rPh sb="6" eb="8">
      <t>ホウホウ</t>
    </rPh>
    <rPh sb="9" eb="11">
      <t>センタク</t>
    </rPh>
    <phoneticPr fontId="2"/>
  </si>
  <si>
    <t>新規　・　変更</t>
    <rPh sb="0" eb="2">
      <t>シンキ</t>
    </rPh>
    <rPh sb="5" eb="7">
      <t>ヘンコウ</t>
    </rPh>
    <phoneticPr fontId="2"/>
  </si>
  <si>
    <t>朝
昼
夕</t>
    <rPh sb="0" eb="1">
      <t>アサ</t>
    </rPh>
    <rPh sb="2" eb="3">
      <t>ヒル</t>
    </rPh>
    <rPh sb="4" eb="5">
      <t>ユウ</t>
    </rPh>
    <phoneticPr fontId="2"/>
  </si>
  <si>
    <t>可燃物</t>
    <rPh sb="0" eb="3">
      <t>カネンブツ</t>
    </rPh>
    <phoneticPr fontId="2"/>
  </si>
  <si>
    <t>６　ペットボトル、おにぎり等（金額は税込）</t>
    <rPh sb="13" eb="14">
      <t>ナド</t>
    </rPh>
    <rPh sb="15" eb="17">
      <t>キンガク</t>
    </rPh>
    <rPh sb="18" eb="20">
      <t>ゼイコミ</t>
    </rPh>
    <phoneticPr fontId="2"/>
  </si>
  <si>
    <t>７　お弁当</t>
    <rPh sb="3" eb="5">
      <t>ベントウ</t>
    </rPh>
    <phoneticPr fontId="2"/>
  </si>
  <si>
    <t>ゼリー（青リンゴ味）</t>
    <rPh sb="4" eb="5">
      <t>アオ</t>
    </rPh>
    <rPh sb="8" eb="9">
      <t>アジ</t>
    </rPh>
    <phoneticPr fontId="2"/>
  </si>
  <si>
    <t>カレーライス</t>
    <phoneticPr fontId="2"/>
  </si>
  <si>
    <t>スパゲティー　ミートソース</t>
    <phoneticPr fontId="2"/>
  </si>
  <si>
    <t>スパゲティ　ナポリタン</t>
    <phoneticPr fontId="2"/>
  </si>
  <si>
    <t>シチュー</t>
    <phoneticPr fontId="2"/>
  </si>
  <si>
    <t>アイスクリーム　バニラ</t>
    <phoneticPr fontId="2"/>
  </si>
  <si>
    <t>アイスクリーム　モナカ</t>
    <phoneticPr fontId="2"/>
  </si>
  <si>
    <t>ペットボトル　スポーツドリンク</t>
    <phoneticPr fontId="2"/>
  </si>
  <si>
    <t>売店の営業時間（9時～19時）であれば、いつでもお渡し可能です。</t>
    <rPh sb="0" eb="2">
      <t>バイテン</t>
    </rPh>
    <rPh sb="3" eb="5">
      <t>エイギョウ</t>
    </rPh>
    <rPh sb="5" eb="7">
      <t>ジカン</t>
    </rPh>
    <rPh sb="9" eb="10">
      <t>ジ</t>
    </rPh>
    <rPh sb="13" eb="14">
      <t>ジ</t>
    </rPh>
    <rPh sb="25" eb="26">
      <t>ワタ</t>
    </rPh>
    <rPh sb="27" eb="29">
      <t>カノウ</t>
    </rPh>
    <phoneticPr fontId="2"/>
  </si>
  <si>
    <t>※メニュー、品番は次ページの参考をご参照ください。</t>
    <rPh sb="6" eb="8">
      <t>ヒンバン</t>
    </rPh>
    <rPh sb="9" eb="10">
      <t>ツギ</t>
    </rPh>
    <rPh sb="14" eb="16">
      <t>サンコウ</t>
    </rPh>
    <rPh sb="18" eb="20">
      <t>サンショウ</t>
    </rPh>
    <phoneticPr fontId="2"/>
  </si>
  <si>
    <r>
      <t>※受取時間は</t>
    </r>
    <r>
      <rPr>
        <sz val="11"/>
        <color indexed="10"/>
        <rFont val="ＭＳ Ｐゴシック"/>
        <family val="3"/>
        <charset val="128"/>
      </rPr>
      <t>7時～19時</t>
    </r>
    <r>
      <rPr>
        <sz val="11"/>
        <rFont val="ＭＳ Ｐゴシック"/>
        <family val="3"/>
        <charset val="128"/>
      </rPr>
      <t>までとなります。</t>
    </r>
    <rPh sb="1" eb="3">
      <t>ウケトリ</t>
    </rPh>
    <rPh sb="3" eb="5">
      <t>ジカン</t>
    </rPh>
    <rPh sb="7" eb="8">
      <t>ジ</t>
    </rPh>
    <rPh sb="11" eb="12">
      <t>ジ</t>
    </rPh>
    <phoneticPr fontId="2"/>
  </si>
  <si>
    <t>食事数、内容を変更する場合はご連絡ください。</t>
    <rPh sb="0" eb="2">
      <t>ショクジ</t>
    </rPh>
    <rPh sb="2" eb="3">
      <t>カズ</t>
    </rPh>
    <rPh sb="4" eb="6">
      <t>ナイヨウ</t>
    </rPh>
    <rPh sb="7" eb="9">
      <t>ヘンコウ</t>
    </rPh>
    <rPh sb="11" eb="13">
      <t>バアイ</t>
    </rPh>
    <rPh sb="15" eb="17">
      <t>レンラク</t>
    </rPh>
    <phoneticPr fontId="2"/>
  </si>
  <si>
    <t>合計</t>
    <rPh sb="0" eb="2">
      <t>ゴウケイ</t>
    </rPh>
    <phoneticPr fontId="2"/>
  </si>
  <si>
    <t>人</t>
    <rPh sb="0" eb="1">
      <t>ニン</t>
    </rPh>
    <phoneticPr fontId="2"/>
  </si>
  <si>
    <t>燃焼時間約24分</t>
    <rPh sb="0" eb="2">
      <t>ネンショウ</t>
    </rPh>
    <rPh sb="2" eb="4">
      <t>ジカン</t>
    </rPh>
    <rPh sb="4" eb="5">
      <t>ヤク</t>
    </rPh>
    <rPh sb="7" eb="8">
      <t>フン</t>
    </rPh>
    <phoneticPr fontId="2"/>
  </si>
  <si>
    <r>
      <t xml:space="preserve">班編成
</t>
    </r>
    <r>
      <rPr>
        <sz val="8"/>
        <rFont val="ＭＳ Ｐゴシック"/>
        <family val="3"/>
        <charset val="128"/>
      </rPr>
      <t>（8～10人程度）</t>
    </r>
    <rPh sb="0" eb="1">
      <t>ハン</t>
    </rPh>
    <rPh sb="1" eb="3">
      <t>ヘンセイ</t>
    </rPh>
    <rPh sb="9" eb="10">
      <t>ニン</t>
    </rPh>
    <rPh sb="10" eb="12">
      <t>テイド</t>
    </rPh>
    <phoneticPr fontId="2"/>
  </si>
  <si>
    <t>セット</t>
    <phoneticPr fontId="2"/>
  </si>
  <si>
    <t>１　シーツ予定セット数</t>
    <rPh sb="5" eb="7">
      <t>ヨテイ</t>
    </rPh>
    <rPh sb="10" eb="11">
      <t>カズ</t>
    </rPh>
    <phoneticPr fontId="2"/>
  </si>
  <si>
    <t>４　レストラン食（下欄に数をご記入ください）</t>
    <rPh sb="7" eb="8">
      <t>ショク</t>
    </rPh>
    <rPh sb="9" eb="10">
      <t>シタ</t>
    </rPh>
    <rPh sb="10" eb="11">
      <t>ラン</t>
    </rPh>
    <rPh sb="12" eb="13">
      <t>カズ</t>
    </rPh>
    <rPh sb="15" eb="17">
      <t>キニュウ</t>
    </rPh>
    <phoneticPr fontId="2"/>
  </si>
  <si>
    <t>レストラン食</t>
    <rPh sb="5" eb="6">
      <t>ショク</t>
    </rPh>
    <phoneticPr fontId="2"/>
  </si>
  <si>
    <t>※どちらか選択してください。</t>
    <rPh sb="5" eb="7">
      <t>センタク</t>
    </rPh>
    <phoneticPr fontId="2"/>
  </si>
  <si>
    <t>有り ・ 無し</t>
    <phoneticPr fontId="2"/>
  </si>
  <si>
    <t>３</t>
    <phoneticPr fontId="2"/>
  </si>
  <si>
    <t>新規注文は「新規」、注文の訂正は「変更」を選択してください</t>
    <rPh sb="13" eb="15">
      <t>テイセイ</t>
    </rPh>
    <phoneticPr fontId="2"/>
  </si>
  <si>
    <t>幕ノ内弁当</t>
    <rPh sb="0" eb="1">
      <t>マク</t>
    </rPh>
    <rPh sb="2" eb="3">
      <t>ウチ</t>
    </rPh>
    <rPh sb="3" eb="5">
      <t>ベントウ</t>
    </rPh>
    <phoneticPr fontId="2"/>
  </si>
  <si>
    <t>パン弁当</t>
    <rPh sb="2" eb="4">
      <t>ベントウ</t>
    </rPh>
    <phoneticPr fontId="2"/>
  </si>
  <si>
    <t>唐揚げ弁当</t>
    <rPh sb="0" eb="2">
      <t>カラア</t>
    </rPh>
    <rPh sb="3" eb="5">
      <t>ベントウ</t>
    </rPh>
    <phoneticPr fontId="2"/>
  </si>
  <si>
    <t>幕ノ内</t>
    <rPh sb="0" eb="1">
      <t>マク</t>
    </rPh>
    <rPh sb="2" eb="3">
      <t>ウチ</t>
    </rPh>
    <phoneticPr fontId="2"/>
  </si>
  <si>
    <t>パン</t>
    <phoneticPr fontId="2"/>
  </si>
  <si>
    <t>唐揚げ</t>
    <rPh sb="0" eb="2">
      <t>カラア</t>
    </rPh>
    <phoneticPr fontId="2"/>
  </si>
  <si>
    <t>幕ノ内・パン・唐揚げ</t>
    <rPh sb="0" eb="1">
      <t>マク</t>
    </rPh>
    <rPh sb="2" eb="3">
      <t>ウチ</t>
    </rPh>
    <rPh sb="7" eb="9">
      <t>カラア</t>
    </rPh>
    <phoneticPr fontId="2"/>
  </si>
  <si>
    <t>メニュー</t>
    <phoneticPr fontId="2"/>
  </si>
  <si>
    <t>５　野外炊事</t>
    <rPh sb="2" eb="4">
      <t>ヤガイ</t>
    </rPh>
    <rPh sb="4" eb="6">
      <t>スイジ</t>
    </rPh>
    <phoneticPr fontId="2"/>
  </si>
  <si>
    <t>野外炊事・パン弁当</t>
    <rPh sb="0" eb="2">
      <t>ヤガイ</t>
    </rPh>
    <rPh sb="2" eb="4">
      <t>スイジ</t>
    </rPh>
    <phoneticPr fontId="2"/>
  </si>
  <si>
    <t>レストラン食　←→　野外炊事・弁当</t>
    <rPh sb="5" eb="6">
      <t>ショク</t>
    </rPh>
    <rPh sb="10" eb="12">
      <t>ヤガイ</t>
    </rPh>
    <rPh sb="12" eb="14">
      <t>スイジ</t>
    </rPh>
    <rPh sb="15" eb="17">
      <t>ベントウ</t>
    </rPh>
    <phoneticPr fontId="2"/>
  </si>
  <si>
    <t>野外炊事のメニュー変更・キャンセル</t>
    <rPh sb="0" eb="2">
      <t>ヤガイ</t>
    </rPh>
    <rPh sb="2" eb="4">
      <t>スイジ</t>
    </rPh>
    <rPh sb="9" eb="11">
      <t>ヘンコウ</t>
    </rPh>
    <phoneticPr fontId="2"/>
  </si>
  <si>
    <t>キャンドルサービス用ろうそく（小）</t>
    <rPh sb="9" eb="10">
      <t>ヨウ</t>
    </rPh>
    <rPh sb="15" eb="16">
      <t>ショウ</t>
    </rPh>
    <phoneticPr fontId="2"/>
  </si>
  <si>
    <t>貝殻ロウソク用ろうそく（小）</t>
    <rPh sb="0" eb="2">
      <t>カイガラ</t>
    </rPh>
    <rPh sb="6" eb="7">
      <t>ヨウ</t>
    </rPh>
    <rPh sb="12" eb="13">
      <t>ショウ</t>
    </rPh>
    <phoneticPr fontId="2"/>
  </si>
  <si>
    <t>一人分の目安　５本</t>
    <rPh sb="0" eb="2">
      <t>ヒトリ</t>
    </rPh>
    <rPh sb="2" eb="3">
      <t>ブン</t>
    </rPh>
    <rPh sb="4" eb="6">
      <t>メヤス</t>
    </rPh>
    <rPh sb="8" eb="9">
      <t>ホン</t>
    </rPh>
    <phoneticPr fontId="2"/>
  </si>
  <si>
    <t>若狭塗り箸</t>
    <rPh sb="0" eb="2">
      <t>ワカサ</t>
    </rPh>
    <rPh sb="2" eb="3">
      <t>ヌ</t>
    </rPh>
    <rPh sb="4" eb="5">
      <t>ハシ</t>
    </rPh>
    <phoneticPr fontId="2"/>
  </si>
  <si>
    <t>最終の使用分は食堂へ自己申告ください</t>
    <rPh sb="0" eb="2">
      <t>サイシュウ</t>
    </rPh>
    <rPh sb="3" eb="6">
      <t>シヨウブン</t>
    </rPh>
    <rPh sb="7" eb="9">
      <t>ショクドウ</t>
    </rPh>
    <rPh sb="10" eb="12">
      <t>ジコ</t>
    </rPh>
    <rPh sb="12" eb="14">
      <t>シンコク</t>
    </rPh>
    <phoneticPr fontId="2"/>
  </si>
  <si>
    <t>豆乳（900㎖）</t>
    <rPh sb="0" eb="2">
      <t>トウニュウ</t>
    </rPh>
    <phoneticPr fontId="2"/>
  </si>
  <si>
    <t>ナン</t>
    <phoneticPr fontId="2"/>
  </si>
  <si>
    <t>オレンジ</t>
    <phoneticPr fontId="2"/>
  </si>
  <si>
    <t>★</t>
    <phoneticPr fontId="2"/>
  </si>
  <si>
    <t>ご飯なし</t>
    <rPh sb="1" eb="2">
      <t>ハン</t>
    </rPh>
    <phoneticPr fontId="2"/>
  </si>
  <si>
    <t>黒色22.5cm
赤色19.5cm</t>
    <rPh sb="0" eb="1">
      <t>クロ</t>
    </rPh>
    <rPh sb="1" eb="2">
      <t>イロ</t>
    </rPh>
    <rPh sb="9" eb="11">
      <t>アカイロ</t>
    </rPh>
    <phoneticPr fontId="2"/>
  </si>
  <si>
    <t>オリジナルはがき</t>
    <phoneticPr fontId="2"/>
  </si>
  <si>
    <t>バナナ1本</t>
    <rPh sb="4" eb="5">
      <t>ホン</t>
    </rPh>
    <phoneticPr fontId="2"/>
  </si>
  <si>
    <t>菓子パン　クリームパン</t>
    <rPh sb="0" eb="2">
      <t>カシ</t>
    </rPh>
    <phoneticPr fontId="2"/>
  </si>
  <si>
    <t>菓子パン　ジャムパン</t>
    <rPh sb="0" eb="2">
      <t>カシ</t>
    </rPh>
    <phoneticPr fontId="2"/>
  </si>
  <si>
    <t>かき氷　※取り扱いは8月末まで</t>
    <rPh sb="2" eb="3">
      <t>ゴオリ</t>
    </rPh>
    <rPh sb="5" eb="6">
      <t>ト</t>
    </rPh>
    <rPh sb="7" eb="8">
      <t>アツカ</t>
    </rPh>
    <rPh sb="11" eb="12">
      <t>ガツ</t>
    </rPh>
    <rPh sb="12" eb="13">
      <t>マツ</t>
    </rPh>
    <phoneticPr fontId="2"/>
  </si>
  <si>
    <t>プラ板2枚、キーホルダー1個のセット</t>
    <rPh sb="2" eb="3">
      <t>イタ</t>
    </rPh>
    <rPh sb="4" eb="5">
      <t>マイ</t>
    </rPh>
    <rPh sb="13" eb="14">
      <t>コ</t>
    </rPh>
    <phoneticPr fontId="2"/>
  </si>
  <si>
    <t>プラホビーセット</t>
    <phoneticPr fontId="2"/>
  </si>
  <si>
    <t>釣り針、道糸、浮きのセット</t>
    <rPh sb="0" eb="3">
      <t>ツリバリ</t>
    </rPh>
    <rPh sb="4" eb="5">
      <t>ミチ</t>
    </rPh>
    <rPh sb="5" eb="6">
      <t>イト</t>
    </rPh>
    <rPh sb="7" eb="8">
      <t>ウ</t>
    </rPh>
    <phoneticPr fontId="2"/>
  </si>
  <si>
    <t>キャンプファイヤーは1ℓ購入</t>
    <rPh sb="12" eb="14">
      <t>コウニュウ</t>
    </rPh>
    <phoneticPr fontId="2"/>
  </si>
  <si>
    <t>灯油（１ℓ）</t>
    <rPh sb="0" eb="2">
      <t>トウユ</t>
    </rPh>
    <phoneticPr fontId="2"/>
  </si>
  <si>
    <t>豆腐作り用約4人分、
キャンセルは10日前までです</t>
    <rPh sb="0" eb="2">
      <t>トウフ</t>
    </rPh>
    <rPh sb="2" eb="3">
      <t>ツク</t>
    </rPh>
    <rPh sb="4" eb="5">
      <t>ヨウ</t>
    </rPh>
    <rPh sb="5" eb="6">
      <t>ヤク</t>
    </rPh>
    <rPh sb="7" eb="9">
      <t>ニンブン</t>
    </rPh>
    <phoneticPr fontId="2"/>
  </si>
  <si>
    <t>９　その他（税込）</t>
    <rPh sb="4" eb="5">
      <t>ホカ</t>
    </rPh>
    <rPh sb="6" eb="8">
      <t>ゼイコミ</t>
    </rPh>
    <phoneticPr fontId="2"/>
  </si>
  <si>
    <t>スポンジ</t>
    <phoneticPr fontId="2"/>
  </si>
  <si>
    <t>クレンザー</t>
    <phoneticPr fontId="2"/>
  </si>
  <si>
    <t>マッチ</t>
    <phoneticPr fontId="2"/>
  </si>
  <si>
    <t>チャッカマン</t>
    <phoneticPr fontId="2"/>
  </si>
  <si>
    <t>ゴミ袋</t>
    <rPh sb="2" eb="3">
      <t>ブクロ</t>
    </rPh>
    <phoneticPr fontId="2"/>
  </si>
  <si>
    <t>ペットボトル用</t>
    <rPh sb="6" eb="7">
      <t>ヨウ</t>
    </rPh>
    <phoneticPr fontId="2"/>
  </si>
  <si>
    <t>その他プラ</t>
    <rPh sb="2" eb="3">
      <t>ホカ</t>
    </rPh>
    <phoneticPr fontId="2"/>
  </si>
  <si>
    <t>カートンドック
（１セット約5人分）</t>
    <rPh sb="13" eb="14">
      <t>ヤク</t>
    </rPh>
    <rPh sb="15" eb="16">
      <t>ニン</t>
    </rPh>
    <rPh sb="16" eb="17">
      <t>ブン</t>
    </rPh>
    <phoneticPr fontId="2"/>
  </si>
  <si>
    <t>41　バナナ１本</t>
    <rPh sb="7" eb="8">
      <t>ホン</t>
    </rPh>
    <phoneticPr fontId="2"/>
  </si>
  <si>
    <t>幕の内弁当・唐揚げ弁当
・菓子パン、おにぎり</t>
    <rPh sb="6" eb="8">
      <t>カラア</t>
    </rPh>
    <rPh sb="9" eb="11">
      <t>ベントウ</t>
    </rPh>
    <phoneticPr fontId="2"/>
  </si>
  <si>
    <t>　前日　正午まで</t>
    <rPh sb="1" eb="3">
      <t>ゼンジツ</t>
    </rPh>
    <rPh sb="4" eb="6">
      <t>ショウゴ</t>
    </rPh>
    <phoneticPr fontId="2"/>
  </si>
  <si>
    <t>3日前　正午まで</t>
    <rPh sb="1" eb="3">
      <t>ニチマエ</t>
    </rPh>
    <rPh sb="4" eb="6">
      <t>ショウゴ</t>
    </rPh>
    <phoneticPr fontId="2"/>
  </si>
  <si>
    <t>記入日：</t>
    <rPh sb="0" eb="2">
      <t>キニュウ</t>
    </rPh>
    <rPh sb="2" eb="3">
      <t>ビ</t>
    </rPh>
    <phoneticPr fontId="2"/>
  </si>
  <si>
    <t>月</t>
    <rPh sb="0" eb="1">
      <t>ツキ</t>
    </rPh>
    <phoneticPr fontId="2"/>
  </si>
  <si>
    <t>★ご飯なし</t>
    <rPh sb="2" eb="3">
      <t>ハン</t>
    </rPh>
    <phoneticPr fontId="2"/>
  </si>
  <si>
    <t>12　ナン</t>
    <phoneticPr fontId="2"/>
  </si>
  <si>
    <t>１０　野外炊事メニュー・その他食品一覧および品番（税込）</t>
    <rPh sb="3" eb="5">
      <t>ヤガイ</t>
    </rPh>
    <rPh sb="5" eb="7">
      <t>スイジ</t>
    </rPh>
    <rPh sb="14" eb="15">
      <t>ホカ</t>
    </rPh>
    <rPh sb="15" eb="17">
      <t>ショクヒン</t>
    </rPh>
    <rPh sb="17" eb="19">
      <t>イチラン</t>
    </rPh>
    <rPh sb="22" eb="24">
      <t>ヒンバン</t>
    </rPh>
    <phoneticPr fontId="2"/>
  </si>
  <si>
    <t>クラフト・教材等注文（裏面）</t>
    <rPh sb="5" eb="7">
      <t>キョウザイ</t>
    </rPh>
    <rPh sb="7" eb="8">
      <t>ナド</t>
    </rPh>
    <phoneticPr fontId="2"/>
  </si>
  <si>
    <t>すいか　※取り扱いは7、8月</t>
    <rPh sb="5" eb="6">
      <t>ト</t>
    </rPh>
    <rPh sb="7" eb="8">
      <t>アツカ</t>
    </rPh>
    <rPh sb="13" eb="14">
      <t>ガツ</t>
    </rPh>
    <phoneticPr fontId="2"/>
  </si>
  <si>
    <r>
      <t xml:space="preserve">流水麺
</t>
    </r>
    <r>
      <rPr>
        <sz val="9"/>
        <rFont val="HG丸ｺﾞｼｯｸM-PRO"/>
        <family val="3"/>
        <charset val="128"/>
      </rPr>
      <t>（１セット約8人分）　　　4月～8月末迄</t>
    </r>
    <rPh sb="0" eb="2">
      <t>リュウスイ</t>
    </rPh>
    <rPh sb="2" eb="3">
      <t>メン</t>
    </rPh>
    <rPh sb="9" eb="10">
      <t>ヤク</t>
    </rPh>
    <rPh sb="11" eb="12">
      <t>ニン</t>
    </rPh>
    <rPh sb="12" eb="13">
      <t>ブン</t>
    </rPh>
    <rPh sb="18" eb="19">
      <t>ガツ</t>
    </rPh>
    <rPh sb="21" eb="22">
      <t>ガツ</t>
    </rPh>
    <rPh sb="22" eb="23">
      <t>マツ</t>
    </rPh>
    <rPh sb="23" eb="24">
      <t>マデ</t>
    </rPh>
    <phoneticPr fontId="2"/>
  </si>
  <si>
    <t>８　クラフト・教材等注文（税込）</t>
    <rPh sb="7" eb="9">
      <t>キョウザイ</t>
    </rPh>
    <rPh sb="9" eb="10">
      <t>トウ</t>
    </rPh>
    <rPh sb="10" eb="12">
      <t>チュウモン</t>
    </rPh>
    <rPh sb="13" eb="15">
      <t>ゼイコミ</t>
    </rPh>
    <phoneticPr fontId="2"/>
  </si>
  <si>
    <t>※大幅な数の変更（20%以上）は、7日前までにご連絡ください。
キャンセル料80%が発生する場合があります。</t>
    <rPh sb="1" eb="3">
      <t>オオハバ</t>
    </rPh>
    <rPh sb="4" eb="5">
      <t>カズ</t>
    </rPh>
    <rPh sb="6" eb="8">
      <t>ヘンコウ</t>
    </rPh>
    <rPh sb="12" eb="14">
      <t>イジョウ</t>
    </rPh>
    <rPh sb="18" eb="20">
      <t>カマエ</t>
    </rPh>
    <rPh sb="24" eb="26">
      <t>レンラク</t>
    </rPh>
    <rPh sb="37" eb="38">
      <t>リョウ</t>
    </rPh>
    <rPh sb="42" eb="44">
      <t>ハッセイ</t>
    </rPh>
    <rPh sb="46" eb="48">
      <t>バアイ</t>
    </rPh>
    <phoneticPr fontId="2"/>
  </si>
  <si>
    <r>
      <t>※幕ノ内とから揚げ弁当のお渡しは</t>
    </r>
    <r>
      <rPr>
        <b/>
        <i/>
        <sz val="11"/>
        <color indexed="10"/>
        <rFont val="ＭＳ Ｐゴシック"/>
        <family val="3"/>
        <charset val="128"/>
      </rPr>
      <t>９：００</t>
    </r>
    <r>
      <rPr>
        <b/>
        <i/>
        <sz val="11"/>
        <rFont val="ＭＳ Ｐゴシック"/>
        <family val="3"/>
        <charset val="128"/>
      </rPr>
      <t>からです</t>
    </r>
    <rPh sb="1" eb="2">
      <t>マク</t>
    </rPh>
    <rPh sb="3" eb="4">
      <t>ウチ</t>
    </rPh>
    <rPh sb="7" eb="8">
      <t>ア</t>
    </rPh>
    <rPh sb="9" eb="11">
      <t>ベントウ</t>
    </rPh>
    <rPh sb="13" eb="14">
      <t>ワタ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</si>
</sst>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0_ 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u/>
      <sz val="11"/>
      <color indexed="1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ＤＦ特太ゴシック体"/>
      <family val="3"/>
      <charset val="128"/>
    </font>
    <font>
      <b/>
      <sz val="11"/>
      <name val="ＭＳ Ｐゴシック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0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b/>
      <i/>
      <sz val="11"/>
      <color indexed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22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0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/>
      <top style="mediumDashed">
        <color indexed="64"/>
      </top>
      <bottom/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slantDashDot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slantDashDot">
        <color indexed="64"/>
      </top>
      <bottom style="thin">
        <color indexed="64"/>
      </bottom>
      <diagonal/>
    </border>
    <border>
      <left style="thin">
        <color indexed="64"/>
      </left>
      <right style="slantDashDot">
        <color indexed="64"/>
      </right>
      <top style="slantDashDot">
        <color indexed="64"/>
      </top>
      <bottom style="thin">
        <color indexed="64"/>
      </bottom>
      <diagonal/>
    </border>
    <border>
      <left/>
      <right/>
      <top style="mediumDashed">
        <color indexed="10"/>
      </top>
      <bottom style="mediumDashed">
        <color indexed="10"/>
      </bottom>
      <diagonal/>
    </border>
    <border>
      <left/>
      <right style="mediumDashed">
        <color indexed="10"/>
      </right>
      <top style="mediumDashed">
        <color indexed="10"/>
      </top>
      <bottom style="mediumDashed">
        <color indexed="10"/>
      </bottom>
      <diagonal/>
    </border>
    <border>
      <left style="mediumDashed">
        <color indexed="10"/>
      </left>
      <right/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slantDashDot">
        <color indexed="64"/>
      </left>
      <right style="thin">
        <color indexed="64"/>
      </right>
      <top style="slantDashDot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slantDashDot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slantDashDot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slantDashDot">
        <color indexed="64"/>
      </right>
      <top style="thin">
        <color indexed="64"/>
      </top>
      <bottom style="slantDashDot">
        <color indexed="64"/>
      </bottom>
      <diagonal/>
    </border>
    <border>
      <left style="mediumDashed">
        <color indexed="10"/>
      </left>
      <right/>
      <top style="mediumDashed">
        <color indexed="10"/>
      </top>
      <bottom style="mediumDashed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432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3" xfId="0" applyBorder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5" xfId="0" applyBorder="1">
      <alignment vertical="center"/>
    </xf>
    <xf numFmtId="0" fontId="0" fillId="0" borderId="0" xfId="0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0" fillId="0" borderId="1" xfId="0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2" xfId="0" applyBorder="1" applyAlignment="1">
      <alignment vertical="center" shrinkToFit="1"/>
    </xf>
    <xf numFmtId="0" fontId="0" fillId="0" borderId="6" xfId="0" applyBorder="1" applyAlignment="1">
      <alignment vertical="center"/>
    </xf>
    <xf numFmtId="0" fontId="0" fillId="0" borderId="7" xfId="0" applyBorder="1">
      <alignment vertical="center"/>
    </xf>
    <xf numFmtId="0" fontId="7" fillId="0" borderId="0" xfId="0" applyFont="1" applyBorder="1">
      <alignment vertical="center"/>
    </xf>
    <xf numFmtId="49" fontId="0" fillId="0" borderId="0" xfId="0" applyNumberFormat="1" applyBorder="1" applyAlignment="1">
      <alignment vertical="center" shrinkToFit="1"/>
    </xf>
    <xf numFmtId="0" fontId="3" fillId="0" borderId="0" xfId="0" applyFont="1" applyBorder="1" applyAlignment="1" applyProtection="1">
      <alignment vertical="center" shrinkToFit="1"/>
      <protection locked="0"/>
    </xf>
    <xf numFmtId="0" fontId="3" fillId="0" borderId="8" xfId="0" applyFont="1" applyBorder="1" applyAlignment="1" applyProtection="1">
      <alignment vertical="center" shrinkToFit="1"/>
      <protection locked="0"/>
    </xf>
    <xf numFmtId="0" fontId="0" fillId="0" borderId="8" xfId="0" applyBorder="1" applyAlignment="1">
      <alignment vertical="center"/>
    </xf>
    <xf numFmtId="38" fontId="0" fillId="0" borderId="8" xfId="1" applyFont="1" applyBorder="1" applyAlignment="1">
      <alignment vertical="center"/>
    </xf>
    <xf numFmtId="0" fontId="0" fillId="0" borderId="8" xfId="0" applyBorder="1" applyAlignment="1" applyProtection="1">
      <alignment vertical="center"/>
      <protection locked="0"/>
    </xf>
    <xf numFmtId="0" fontId="0" fillId="0" borderId="8" xfId="0" applyFont="1" applyBorder="1" applyAlignment="1" applyProtection="1">
      <alignment vertical="center" shrinkToFit="1"/>
      <protection locked="0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 shrinkToFit="1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 applyProtection="1">
      <alignment horizontal="center" vertical="center"/>
      <protection locked="0"/>
    </xf>
    <xf numFmtId="38" fontId="3" fillId="0" borderId="0" xfId="1" applyFont="1" applyBorder="1" applyAlignment="1">
      <alignment horizontal="center" vertical="center"/>
    </xf>
    <xf numFmtId="0" fontId="16" fillId="0" borderId="7" xfId="0" applyFont="1" applyBorder="1">
      <alignment vertical="center"/>
    </xf>
    <xf numFmtId="0" fontId="3" fillId="0" borderId="7" xfId="0" applyFont="1" applyBorder="1">
      <alignment vertical="center"/>
    </xf>
    <xf numFmtId="0" fontId="16" fillId="0" borderId="0" xfId="0" applyFont="1" applyBorder="1" applyAlignment="1">
      <alignment vertical="center" shrinkToFit="1"/>
    </xf>
    <xf numFmtId="0" fontId="16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vertical="center" shrinkToFit="1"/>
    </xf>
    <xf numFmtId="0" fontId="5" fillId="0" borderId="9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4" fillId="0" borderId="0" xfId="0" applyFont="1" applyBorder="1" applyAlignment="1">
      <alignment vertical="center" shrinkToFit="1"/>
    </xf>
    <xf numFmtId="0" fontId="6" fillId="0" borderId="0" xfId="0" applyFont="1" applyAlignment="1">
      <alignment vertical="center"/>
    </xf>
    <xf numFmtId="0" fontId="0" fillId="0" borderId="1" xfId="0" applyBorder="1">
      <alignment vertical="center"/>
    </xf>
    <xf numFmtId="0" fontId="16" fillId="0" borderId="2" xfId="0" applyFont="1" applyBorder="1" applyAlignment="1"/>
    <xf numFmtId="0" fontId="16" fillId="0" borderId="0" xfId="0" applyFont="1" applyBorder="1" applyAlignment="1"/>
    <xf numFmtId="0" fontId="16" fillId="0" borderId="0" xfId="0" applyFont="1" applyAlignment="1"/>
    <xf numFmtId="0" fontId="10" fillId="0" borderId="7" xfId="0" applyFont="1" applyBorder="1" applyAlignment="1"/>
    <xf numFmtId="0" fontId="0" fillId="0" borderId="0" xfId="0" applyFont="1">
      <alignment vertical="center"/>
    </xf>
    <xf numFmtId="6" fontId="0" fillId="0" borderId="0" xfId="2" applyFont="1" applyBorder="1" applyAlignment="1">
      <alignment vertical="center"/>
    </xf>
    <xf numFmtId="0" fontId="5" fillId="0" borderId="50" xfId="0" applyFont="1" applyBorder="1" applyAlignment="1">
      <alignment horizontal="right" vertical="center"/>
    </xf>
    <xf numFmtId="0" fontId="5" fillId="0" borderId="50" xfId="0" applyFont="1" applyBorder="1" applyAlignment="1">
      <alignment horizontal="left" vertical="center"/>
    </xf>
    <xf numFmtId="0" fontId="0" fillId="0" borderId="50" xfId="0" applyBorder="1" applyAlignment="1">
      <alignment vertical="center"/>
    </xf>
    <xf numFmtId="0" fontId="4" fillId="0" borderId="95" xfId="0" applyFont="1" applyBorder="1" applyAlignment="1">
      <alignment vertical="center"/>
    </xf>
    <xf numFmtId="0" fontId="4" fillId="0" borderId="95" xfId="0" applyFont="1" applyBorder="1">
      <alignment vertical="center"/>
    </xf>
    <xf numFmtId="0" fontId="4" fillId="0" borderId="96" xfId="0" applyFont="1" applyBorder="1" applyAlignment="1">
      <alignment vertical="center"/>
    </xf>
    <xf numFmtId="0" fontId="4" fillId="0" borderId="96" xfId="0" applyFont="1" applyBorder="1">
      <alignment vertical="center"/>
    </xf>
    <xf numFmtId="0" fontId="4" fillId="0" borderId="97" xfId="0" applyFont="1" applyBorder="1" applyAlignment="1">
      <alignment vertical="center"/>
    </xf>
    <xf numFmtId="0" fontId="4" fillId="0" borderId="97" xfId="0" applyFont="1" applyBorder="1">
      <alignment vertical="center"/>
    </xf>
    <xf numFmtId="0" fontId="4" fillId="0" borderId="50" xfId="0" applyFont="1" applyBorder="1" applyAlignment="1">
      <alignment vertical="center"/>
    </xf>
    <xf numFmtId="0" fontId="4" fillId="0" borderId="50" xfId="0" applyFont="1" applyBorder="1">
      <alignment vertical="center"/>
    </xf>
    <xf numFmtId="0" fontId="15" fillId="0" borderId="31" xfId="0" applyFont="1" applyBorder="1" applyAlignment="1">
      <alignment horizontal="center" vertical="center" shrinkToFit="1"/>
    </xf>
    <xf numFmtId="0" fontId="12" fillId="0" borderId="36" xfId="0" applyFont="1" applyBorder="1" applyAlignment="1">
      <alignment vertical="center" shrinkToFit="1"/>
    </xf>
    <xf numFmtId="0" fontId="12" fillId="0" borderId="31" xfId="0" applyFont="1" applyBorder="1" applyAlignment="1">
      <alignment horizontal="center" vertical="center" shrinkToFit="1"/>
    </xf>
    <xf numFmtId="0" fontId="15" fillId="0" borderId="87" xfId="0" applyFont="1" applyBorder="1" applyAlignment="1">
      <alignment horizontal="center" vertical="center" shrinkToFit="1"/>
    </xf>
    <xf numFmtId="0" fontId="15" fillId="0" borderId="19" xfId="0" applyFont="1" applyBorder="1" applyAlignment="1">
      <alignment horizontal="center" vertical="center" shrinkToFit="1"/>
    </xf>
    <xf numFmtId="0" fontId="15" fillId="0" borderId="49" xfId="0" applyFont="1" applyBorder="1" applyAlignment="1">
      <alignment horizontal="center" vertical="center" shrinkToFit="1"/>
    </xf>
    <xf numFmtId="0" fontId="4" fillId="0" borderId="50" xfId="0" applyFont="1" applyBorder="1" applyAlignment="1" applyProtection="1">
      <alignment horizontal="center" vertical="center"/>
      <protection locked="0"/>
    </xf>
    <xf numFmtId="0" fontId="4" fillId="0" borderId="61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4" fillId="0" borderId="98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15" fillId="0" borderId="35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4" fillId="0" borderId="99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left" vertical="center" shrinkToFit="1"/>
    </xf>
    <xf numFmtId="0" fontId="4" fillId="0" borderId="97" xfId="0" applyFont="1" applyBorder="1" applyAlignment="1" applyProtection="1">
      <alignment horizontal="center" vertical="center"/>
      <protection locked="0"/>
    </xf>
    <xf numFmtId="0" fontId="15" fillId="0" borderId="71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center" vertical="center" shrinkToFit="1"/>
    </xf>
    <xf numFmtId="0" fontId="12" fillId="0" borderId="71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5" fillId="0" borderId="87" xfId="0" applyFont="1" applyBorder="1" applyAlignment="1">
      <alignment horizontal="center" vertical="center" wrapText="1" shrinkToFit="1"/>
    </xf>
    <xf numFmtId="0" fontId="15" fillId="0" borderId="19" xfId="0" applyFont="1" applyBorder="1" applyAlignment="1">
      <alignment horizontal="center" vertical="center" wrapText="1" shrinkToFit="1"/>
    </xf>
    <xf numFmtId="0" fontId="15" fillId="0" borderId="49" xfId="0" applyFont="1" applyBorder="1" applyAlignment="1">
      <alignment horizontal="center" vertical="center" wrapText="1" shrinkToFit="1"/>
    </xf>
    <xf numFmtId="38" fontId="1" fillId="0" borderId="50" xfId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71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left" vertical="center" shrinkToFit="1"/>
    </xf>
    <xf numFmtId="0" fontId="4" fillId="0" borderId="71" xfId="0" applyFont="1" applyBorder="1" applyAlignment="1">
      <alignment horizontal="left" vertical="center" wrapText="1" shrinkToFit="1"/>
    </xf>
    <xf numFmtId="0" fontId="4" fillId="0" borderId="96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left" vertical="top" wrapText="1" shrinkToFit="1"/>
    </xf>
    <xf numFmtId="0" fontId="21" fillId="0" borderId="2" xfId="0" applyFont="1" applyBorder="1" applyAlignment="1">
      <alignment horizontal="left" vertical="top" shrinkToFit="1"/>
    </xf>
    <xf numFmtId="0" fontId="21" fillId="0" borderId="10" xfId="0" applyFont="1" applyBorder="1" applyAlignment="1">
      <alignment horizontal="left" vertical="top" shrinkToFit="1"/>
    </xf>
    <xf numFmtId="0" fontId="21" fillId="0" borderId="4" xfId="0" applyFont="1" applyBorder="1" applyAlignment="1">
      <alignment horizontal="left" vertical="top" shrinkToFit="1"/>
    </xf>
    <xf numFmtId="0" fontId="21" fillId="0" borderId="9" xfId="0" applyFont="1" applyBorder="1" applyAlignment="1">
      <alignment horizontal="left" vertical="top" shrinkToFit="1"/>
    </xf>
    <xf numFmtId="0" fontId="4" fillId="0" borderId="95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100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left" vertical="center" shrinkToFit="1"/>
    </xf>
    <xf numFmtId="0" fontId="4" fillId="0" borderId="24" xfId="0" applyFont="1" applyBorder="1" applyAlignment="1">
      <alignment horizontal="left" vertical="center" shrinkToFit="1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38" fontId="4" fillId="0" borderId="96" xfId="1" applyFont="1" applyBorder="1" applyAlignment="1">
      <alignment horizontal="center" vertical="center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0" fillId="0" borderId="79" xfId="0" applyFont="1" applyBorder="1" applyAlignment="1" applyProtection="1">
      <alignment horizontal="right" vertical="center" shrinkToFit="1"/>
      <protection locked="0"/>
    </xf>
    <xf numFmtId="0" fontId="0" fillId="0" borderId="53" xfId="0" applyFont="1" applyBorder="1" applyAlignment="1" applyProtection="1">
      <alignment horizontal="right" vertical="center" shrinkToFit="1"/>
      <protection locked="0"/>
    </xf>
    <xf numFmtId="0" fontId="0" fillId="0" borderId="68" xfId="0" applyFont="1" applyBorder="1" applyAlignment="1" applyProtection="1">
      <alignment horizontal="right" vertical="center" shrinkToFit="1"/>
      <protection locked="0"/>
    </xf>
    <xf numFmtId="0" fontId="0" fillId="0" borderId="80" xfId="0" applyFont="1" applyBorder="1" applyAlignment="1" applyProtection="1">
      <alignment horizontal="right" vertical="center" shrinkToFit="1"/>
      <protection locked="0"/>
    </xf>
    <xf numFmtId="0" fontId="0" fillId="0" borderId="32" xfId="0" applyFont="1" applyBorder="1" applyAlignment="1" applyProtection="1">
      <alignment horizontal="right" vertical="center" shrinkToFit="1"/>
      <protection locked="0"/>
    </xf>
    <xf numFmtId="0" fontId="0" fillId="0" borderId="69" xfId="0" applyFont="1" applyBorder="1" applyAlignment="1" applyProtection="1">
      <alignment horizontal="right" vertical="center" shrinkToFit="1"/>
      <protection locked="0"/>
    </xf>
    <xf numFmtId="0" fontId="3" fillId="0" borderId="29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30" xfId="0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38" fontId="0" fillId="0" borderId="85" xfId="1" applyFont="1" applyBorder="1" applyAlignment="1">
      <alignment horizontal="center" vertical="center"/>
    </xf>
    <xf numFmtId="38" fontId="0" fillId="0" borderId="86" xfId="1" applyFont="1" applyBorder="1" applyAlignment="1">
      <alignment horizontal="center" vertical="center"/>
    </xf>
    <xf numFmtId="0" fontId="0" fillId="0" borderId="71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49" xfId="0" applyBorder="1" applyAlignment="1">
      <alignment horizontal="right" vertical="center"/>
    </xf>
    <xf numFmtId="20" fontId="0" fillId="0" borderId="79" xfId="0" applyNumberFormat="1" applyFont="1" applyBorder="1" applyAlignment="1" applyProtection="1">
      <alignment horizontal="right" vertical="center" shrinkToFit="1"/>
      <protection locked="0"/>
    </xf>
    <xf numFmtId="0" fontId="0" fillId="0" borderId="50" xfId="0" applyBorder="1" applyAlignment="1" applyProtection="1">
      <alignment horizontal="right" vertical="center"/>
      <protection locked="0"/>
    </xf>
    <xf numFmtId="0" fontId="0" fillId="0" borderId="87" xfId="0" applyBorder="1" applyAlignment="1" applyProtection="1">
      <alignment horizontal="right" vertical="center"/>
      <protection locked="0"/>
    </xf>
    <xf numFmtId="0" fontId="0" fillId="0" borderId="19" xfId="0" applyBorder="1" applyAlignment="1" applyProtection="1">
      <alignment horizontal="right" vertical="center"/>
      <protection locked="0"/>
    </xf>
    <xf numFmtId="0" fontId="0" fillId="0" borderId="34" xfId="0" applyBorder="1" applyAlignment="1" applyProtection="1">
      <alignment horizontal="right" vertical="center"/>
      <protection locked="0"/>
    </xf>
    <xf numFmtId="0" fontId="0" fillId="0" borderId="8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38" fontId="0" fillId="0" borderId="71" xfId="1" applyFont="1" applyBorder="1" applyAlignment="1">
      <alignment horizontal="center" vertical="center"/>
    </xf>
    <xf numFmtId="38" fontId="0" fillId="0" borderId="19" xfId="1" applyFont="1" applyBorder="1" applyAlignment="1">
      <alignment horizontal="center" vertical="center"/>
    </xf>
    <xf numFmtId="38" fontId="0" fillId="0" borderId="49" xfId="1" applyFont="1" applyBorder="1" applyAlignment="1">
      <alignment horizontal="center" vertical="center"/>
    </xf>
    <xf numFmtId="0" fontId="19" fillId="0" borderId="4" xfId="0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horizontal="left" vertical="center"/>
    </xf>
    <xf numFmtId="0" fontId="4" fillId="0" borderId="83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78" xfId="0" applyFont="1" applyBorder="1" applyAlignment="1">
      <alignment horizontal="center" vertical="center" shrinkToFit="1"/>
    </xf>
    <xf numFmtId="0" fontId="4" fillId="0" borderId="96" xfId="0" applyFont="1" applyBorder="1" applyAlignment="1" applyProtection="1">
      <alignment horizontal="right" vertical="center"/>
      <protection locked="0"/>
    </xf>
    <xf numFmtId="0" fontId="0" fillId="0" borderId="5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2" xfId="0" applyBorder="1" applyAlignment="1" applyProtection="1">
      <alignment horizontal="right" vertical="center"/>
      <protection locked="0"/>
    </xf>
    <xf numFmtId="0" fontId="0" fillId="0" borderId="31" xfId="0" applyBorder="1" applyAlignment="1" applyProtection="1">
      <alignment horizontal="right" vertical="center"/>
      <protection locked="0"/>
    </xf>
    <xf numFmtId="0" fontId="0" fillId="0" borderId="50" xfId="0" applyFont="1" applyBorder="1" applyAlignment="1" applyProtection="1">
      <alignment horizontal="right" vertical="center"/>
      <protection locked="0"/>
    </xf>
    <xf numFmtId="0" fontId="13" fillId="0" borderId="58" xfId="0" applyFont="1" applyBorder="1" applyAlignment="1" applyProtection="1">
      <alignment horizontal="center" vertical="center" shrinkToFit="1"/>
      <protection locked="0"/>
    </xf>
    <xf numFmtId="0" fontId="13" fillId="0" borderId="59" xfId="0" applyFont="1" applyBorder="1" applyAlignment="1" applyProtection="1">
      <alignment horizontal="center" vertical="center" shrinkToFit="1"/>
      <protection locked="0"/>
    </xf>
    <xf numFmtId="0" fontId="14" fillId="0" borderId="60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0" fillId="0" borderId="6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/>
    </xf>
    <xf numFmtId="0" fontId="0" fillId="0" borderId="35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34" xfId="0" applyBorder="1" applyAlignment="1" applyProtection="1">
      <alignment horizontal="center" vertical="center" shrinkToFit="1"/>
      <protection locked="0"/>
    </xf>
    <xf numFmtId="0" fontId="0" fillId="0" borderId="7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38" fontId="1" fillId="0" borderId="97" xfId="1" applyFont="1" applyBorder="1" applyAlignment="1">
      <alignment horizontal="center" vertical="center"/>
    </xf>
    <xf numFmtId="0" fontId="0" fillId="0" borderId="33" xfId="0" applyBorder="1" applyAlignment="1">
      <alignment horizontal="center" vertical="center" shrinkToFit="1"/>
    </xf>
    <xf numFmtId="0" fontId="0" fillId="0" borderId="86" xfId="0" applyFont="1" applyBorder="1" applyAlignment="1" applyProtection="1">
      <alignment horizontal="right" vertical="center"/>
      <protection locked="0"/>
    </xf>
    <xf numFmtId="0" fontId="0" fillId="0" borderId="61" xfId="0" applyBorder="1" applyAlignment="1" applyProtection="1">
      <alignment horizontal="right" vertical="center"/>
      <protection locked="0"/>
    </xf>
    <xf numFmtId="38" fontId="1" fillId="0" borderId="95" xfId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 shrinkToFit="1"/>
    </xf>
    <xf numFmtId="0" fontId="17" fillId="0" borderId="0" xfId="0" applyFont="1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38" fontId="4" fillId="0" borderId="50" xfId="1" applyFont="1" applyBorder="1" applyAlignment="1">
      <alignment horizontal="center" vertical="center"/>
    </xf>
    <xf numFmtId="0" fontId="0" fillId="0" borderId="29" xfId="0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horizontal="right" vertical="center"/>
      <protection locked="0"/>
    </xf>
    <xf numFmtId="0" fontId="0" fillId="0" borderId="30" xfId="0" applyBorder="1" applyAlignment="1" applyProtection="1">
      <alignment horizontal="right" vertical="center"/>
      <protection locked="0"/>
    </xf>
    <xf numFmtId="0" fontId="0" fillId="0" borderId="4" xfId="0" applyBorder="1" applyAlignment="1" applyProtection="1">
      <alignment horizontal="right" vertical="center"/>
      <protection locked="0"/>
    </xf>
    <xf numFmtId="0" fontId="0" fillId="0" borderId="10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176" fontId="0" fillId="0" borderId="81" xfId="0" applyNumberFormat="1" applyBorder="1" applyAlignment="1" applyProtection="1">
      <alignment horizontal="right" vertical="center"/>
      <protection locked="0"/>
    </xf>
    <xf numFmtId="176" fontId="0" fillId="0" borderId="53" xfId="0" applyNumberFormat="1" applyBorder="1" applyAlignment="1" applyProtection="1">
      <alignment horizontal="right" vertical="center"/>
      <protection locked="0"/>
    </xf>
    <xf numFmtId="176" fontId="0" fillId="0" borderId="82" xfId="0" applyNumberFormat="1" applyBorder="1" applyAlignment="1" applyProtection="1">
      <alignment horizontal="right" vertical="center"/>
      <protection locked="0"/>
    </xf>
    <xf numFmtId="176" fontId="0" fillId="0" borderId="83" xfId="0" applyNumberFormat="1" applyBorder="1" applyAlignment="1" applyProtection="1">
      <alignment horizontal="right" vertical="center"/>
      <protection locked="0"/>
    </xf>
    <xf numFmtId="176" fontId="0" fillId="0" borderId="32" xfId="0" applyNumberFormat="1" applyBorder="1" applyAlignment="1" applyProtection="1">
      <alignment horizontal="right" vertical="center"/>
      <protection locked="0"/>
    </xf>
    <xf numFmtId="176" fontId="0" fillId="0" borderId="84" xfId="0" applyNumberFormat="1" applyBorder="1" applyAlignment="1" applyProtection="1">
      <alignment horizontal="right" vertical="center"/>
      <protection locked="0"/>
    </xf>
    <xf numFmtId="0" fontId="0" fillId="0" borderId="2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79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80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176" fontId="0" fillId="0" borderId="79" xfId="0" applyNumberFormat="1" applyBorder="1" applyAlignment="1" applyProtection="1">
      <alignment horizontal="right" vertical="center"/>
      <protection locked="0"/>
    </xf>
    <xf numFmtId="176" fontId="0" fillId="0" borderId="68" xfId="0" applyNumberFormat="1" applyBorder="1" applyAlignment="1" applyProtection="1">
      <alignment horizontal="right" vertical="center"/>
      <protection locked="0"/>
    </xf>
    <xf numFmtId="176" fontId="0" fillId="0" borderId="80" xfId="0" applyNumberFormat="1" applyBorder="1" applyAlignment="1" applyProtection="1">
      <alignment horizontal="right" vertical="center"/>
      <protection locked="0"/>
    </xf>
    <xf numFmtId="176" fontId="0" fillId="0" borderId="69" xfId="0" applyNumberFormat="1" applyBorder="1" applyAlignment="1" applyProtection="1">
      <alignment horizontal="right" vertical="center"/>
      <protection locked="0"/>
    </xf>
    <xf numFmtId="176" fontId="0" fillId="0" borderId="52" xfId="0" applyNumberFormat="1" applyBorder="1" applyAlignment="1" applyProtection="1">
      <alignment horizontal="right" vertical="center"/>
      <protection locked="0"/>
    </xf>
    <xf numFmtId="176" fontId="0" fillId="0" borderId="77" xfId="0" applyNumberFormat="1" applyBorder="1" applyAlignment="1" applyProtection="1">
      <alignment horizontal="right" vertical="center"/>
      <protection locked="0"/>
    </xf>
    <xf numFmtId="176" fontId="0" fillId="0" borderId="54" xfId="0" applyNumberFormat="1" applyBorder="1" applyAlignment="1" applyProtection="1">
      <alignment horizontal="right" vertical="center"/>
      <protection locked="0"/>
    </xf>
    <xf numFmtId="176" fontId="0" fillId="0" borderId="78" xfId="0" applyNumberFormat="1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2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9" xfId="0" applyBorder="1" applyAlignment="1" applyProtection="1">
      <alignment horizontal="center" vertical="center" shrinkToFit="1"/>
      <protection locked="0"/>
    </xf>
    <xf numFmtId="0" fontId="0" fillId="0" borderId="36" xfId="0" applyBorder="1" applyAlignment="1" applyProtection="1">
      <alignment horizontal="center" vertical="center" shrinkToFit="1"/>
      <protection locked="0"/>
    </xf>
    <xf numFmtId="0" fontId="0" fillId="0" borderId="30" xfId="0" applyBorder="1" applyAlignment="1" applyProtection="1">
      <alignment horizontal="center" vertical="center" shrinkToFit="1"/>
      <protection locked="0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4" fillId="0" borderId="89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92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4" fillId="0" borderId="52" xfId="0" applyFont="1" applyBorder="1" applyAlignment="1">
      <alignment horizontal="center" vertical="center" wrapText="1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77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97" xfId="0" applyFont="1" applyBorder="1" applyAlignment="1" applyProtection="1">
      <alignment horizontal="right" vertical="center"/>
      <protection locked="0"/>
    </xf>
    <xf numFmtId="38" fontId="1" fillId="0" borderId="96" xfId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38" fontId="3" fillId="0" borderId="50" xfId="1" applyFont="1" applyBorder="1" applyAlignment="1">
      <alignment horizontal="center" vertical="center"/>
    </xf>
    <xf numFmtId="0" fontId="4" fillId="0" borderId="50" xfId="0" applyFont="1" applyBorder="1" applyAlignment="1" applyProtection="1">
      <alignment horizontal="right" vertical="center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38" fontId="4" fillId="0" borderId="97" xfId="1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72" xfId="0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81" xfId="0" applyBorder="1" applyAlignment="1">
      <alignment horizontal="center" vertical="center" shrinkToFit="1"/>
    </xf>
    <xf numFmtId="0" fontId="0" fillId="0" borderId="82" xfId="0" applyBorder="1" applyAlignment="1">
      <alignment horizontal="center" vertical="center" shrinkToFit="1"/>
    </xf>
    <xf numFmtId="0" fontId="0" fillId="0" borderId="83" xfId="0" applyBorder="1" applyAlignment="1">
      <alignment horizontal="center" vertical="center" shrinkToFit="1"/>
    </xf>
    <xf numFmtId="0" fontId="0" fillId="0" borderId="84" xfId="0" applyBorder="1" applyAlignment="1">
      <alignment horizontal="center" vertical="center" shrinkToFit="1"/>
    </xf>
    <xf numFmtId="0" fontId="4" fillId="0" borderId="95" xfId="0" applyFont="1" applyBorder="1" applyAlignment="1" applyProtection="1">
      <alignment horizontal="right" vertical="center"/>
      <protection locked="0"/>
    </xf>
    <xf numFmtId="0" fontId="4" fillId="0" borderId="3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38" fontId="4" fillId="0" borderId="95" xfId="1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93" xfId="0" applyFont="1" applyBorder="1" applyAlignment="1">
      <alignment horizontal="center" vertical="center" shrinkToFit="1"/>
    </xf>
    <xf numFmtId="0" fontId="4" fillId="0" borderId="91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94" xfId="0" applyFont="1" applyBorder="1" applyAlignment="1">
      <alignment horizontal="center" vertical="center" shrinkToFit="1"/>
    </xf>
    <xf numFmtId="0" fontId="15" fillId="0" borderId="50" xfId="0" applyFont="1" applyBorder="1" applyAlignment="1">
      <alignment horizontal="left" vertical="center" shrinkToFit="1"/>
    </xf>
    <xf numFmtId="0" fontId="15" fillId="0" borderId="87" xfId="0" applyFont="1" applyBorder="1" applyAlignment="1">
      <alignment horizontal="left" vertical="center" shrinkToFit="1"/>
    </xf>
    <xf numFmtId="0" fontId="15" fillId="0" borderId="19" xfId="0" applyFont="1" applyBorder="1" applyAlignment="1">
      <alignment horizontal="left" vertical="center" shrinkToFit="1"/>
    </xf>
    <xf numFmtId="0" fontId="15" fillId="0" borderId="49" xfId="0" applyFont="1" applyBorder="1" applyAlignment="1">
      <alignment horizontal="left" vertical="center" shrinkToFit="1"/>
    </xf>
    <xf numFmtId="0" fontId="12" fillId="0" borderId="79" xfId="0" applyFont="1" applyBorder="1" applyAlignment="1">
      <alignment horizontal="center" vertical="center" shrinkToFit="1"/>
    </xf>
    <xf numFmtId="0" fontId="12" fillId="0" borderId="53" xfId="0" applyFont="1" applyBorder="1" applyAlignment="1">
      <alignment horizontal="center" vertical="center" shrinkToFit="1"/>
    </xf>
    <xf numFmtId="0" fontId="12" fillId="0" borderId="68" xfId="0" applyFont="1" applyBorder="1" applyAlignment="1">
      <alignment horizontal="center" vertical="center" shrinkToFit="1"/>
    </xf>
    <xf numFmtId="0" fontId="15" fillId="0" borderId="81" xfId="0" applyFont="1" applyBorder="1" applyAlignment="1">
      <alignment horizontal="center" vertical="center" shrinkToFit="1"/>
    </xf>
    <xf numFmtId="0" fontId="15" fillId="0" borderId="53" xfId="0" applyFont="1" applyBorder="1" applyAlignment="1">
      <alignment horizontal="center" vertical="center" shrinkToFit="1"/>
    </xf>
    <xf numFmtId="0" fontId="15" fillId="0" borderId="82" xfId="0" applyFont="1" applyBorder="1" applyAlignment="1">
      <alignment horizontal="center" vertical="center" shrinkToFit="1"/>
    </xf>
    <xf numFmtId="0" fontId="15" fillId="0" borderId="62" xfId="0" applyFont="1" applyBorder="1" applyAlignment="1">
      <alignment horizontal="center" vertical="center" shrinkToFit="1"/>
    </xf>
    <xf numFmtId="0" fontId="15" fillId="0" borderId="31" xfId="0" applyFont="1" applyBorder="1" applyAlignment="1">
      <alignment horizontal="center" vertical="center" shrinkToFit="1"/>
    </xf>
    <xf numFmtId="0" fontId="12" fillId="0" borderId="106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07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12" fillId="0" borderId="62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2" fillId="0" borderId="10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5" fillId="0" borderId="10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02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 shrinkToFit="1"/>
    </xf>
    <xf numFmtId="0" fontId="15" fillId="0" borderId="52" xfId="0" applyFont="1" applyBorder="1" applyAlignment="1">
      <alignment horizontal="center" vertical="center" shrinkToFit="1"/>
    </xf>
    <xf numFmtId="0" fontId="15" fillId="0" borderId="77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4" fillId="0" borderId="62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0" fillId="0" borderId="29" xfId="0" applyBorder="1" applyAlignment="1" applyProtection="1">
      <alignment horizontal="right" vertical="center" shrinkToFit="1"/>
      <protection locked="0"/>
    </xf>
    <xf numFmtId="0" fontId="0" fillId="0" borderId="36" xfId="0" applyBorder="1" applyAlignment="1" applyProtection="1">
      <alignment horizontal="right" vertical="center" shrinkToFit="1"/>
      <protection locked="0"/>
    </xf>
    <xf numFmtId="0" fontId="0" fillId="0" borderId="30" xfId="0" applyBorder="1" applyAlignment="1" applyProtection="1">
      <alignment horizontal="right" vertical="center" shrinkToFit="1"/>
      <protection locked="0"/>
    </xf>
    <xf numFmtId="0" fontId="0" fillId="0" borderId="62" xfId="0" applyBorder="1" applyAlignment="1" applyProtection="1">
      <alignment horizontal="center" vertical="center" shrinkToFit="1"/>
      <protection locked="0"/>
    </xf>
    <xf numFmtId="0" fontId="0" fillId="0" borderId="31" xfId="0" applyBorder="1" applyAlignment="1" applyProtection="1">
      <alignment horizontal="center" vertical="center" shrinkToFit="1"/>
      <protection locked="0"/>
    </xf>
    <xf numFmtId="0" fontId="0" fillId="0" borderId="76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>
      <alignment horizontal="left" vertical="center"/>
    </xf>
    <xf numFmtId="0" fontId="0" fillId="0" borderId="2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1" fillId="0" borderId="0" xfId="0" applyFont="1" applyAlignment="1">
      <alignment horizontal="left" vertical="center" shrinkToFit="1"/>
    </xf>
    <xf numFmtId="0" fontId="0" fillId="0" borderId="8" xfId="0" applyBorder="1" applyAlignment="1">
      <alignment horizontal="center" vertical="center" shrinkToFit="1"/>
    </xf>
    <xf numFmtId="0" fontId="15" fillId="0" borderId="62" xfId="0" applyFont="1" applyBorder="1" applyAlignment="1">
      <alignment horizontal="center" vertical="center" wrapText="1" shrinkToFit="1"/>
    </xf>
    <xf numFmtId="0" fontId="15" fillId="0" borderId="31" xfId="0" applyFont="1" applyBorder="1" applyAlignment="1">
      <alignment horizontal="center" vertical="center" wrapText="1" shrinkToFit="1"/>
    </xf>
    <xf numFmtId="0" fontId="15" fillId="0" borderId="61" xfId="0" applyFont="1" applyBorder="1" applyAlignment="1">
      <alignment horizontal="center" vertical="center" wrapText="1" shrinkToFit="1"/>
    </xf>
    <xf numFmtId="38" fontId="7" fillId="0" borderId="0" xfId="1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19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15" fillId="0" borderId="29" xfId="0" applyFont="1" applyBorder="1" applyAlignment="1">
      <alignment horizontal="center" vertical="center" shrinkToFit="1"/>
    </xf>
    <xf numFmtId="0" fontId="15" fillId="0" borderId="103" xfId="0" applyFont="1" applyBorder="1" applyAlignment="1">
      <alignment horizontal="center" vertical="center" shrinkToFit="1"/>
    </xf>
    <xf numFmtId="0" fontId="15" fillId="0" borderId="30" xfId="0" applyFont="1" applyBorder="1" applyAlignment="1">
      <alignment horizontal="center" vertical="center" shrinkToFit="1"/>
    </xf>
    <xf numFmtId="0" fontId="15" fillId="0" borderId="105" xfId="0" applyFont="1" applyBorder="1" applyAlignment="1">
      <alignment horizontal="center" vertical="center" shrinkToFit="1"/>
    </xf>
    <xf numFmtId="3" fontId="12" fillId="0" borderId="106" xfId="0" applyNumberFormat="1" applyFont="1" applyBorder="1" applyAlignment="1">
      <alignment horizontal="center" vertical="center" shrinkToFit="1"/>
    </xf>
    <xf numFmtId="3" fontId="12" fillId="0" borderId="2" xfId="0" applyNumberFormat="1" applyFont="1" applyBorder="1" applyAlignment="1">
      <alignment horizontal="center" vertical="center" shrinkToFit="1"/>
    </xf>
    <xf numFmtId="3" fontId="12" fillId="0" borderId="10" xfId="0" applyNumberFormat="1" applyFont="1" applyBorder="1" applyAlignment="1">
      <alignment horizontal="center" vertical="center" shrinkToFit="1"/>
    </xf>
    <xf numFmtId="3" fontId="12" fillId="0" borderId="107" xfId="0" applyNumberFormat="1" applyFont="1" applyBorder="1" applyAlignment="1">
      <alignment horizontal="center" vertical="center" shrinkToFit="1"/>
    </xf>
    <xf numFmtId="3" fontId="12" fillId="0" borderId="4" xfId="0" applyNumberFormat="1" applyFont="1" applyBorder="1" applyAlignment="1">
      <alignment horizontal="center" vertical="center" shrinkToFit="1"/>
    </xf>
    <xf numFmtId="3" fontId="12" fillId="0" borderId="9" xfId="0" applyNumberFormat="1" applyFont="1" applyBorder="1" applyAlignment="1">
      <alignment horizontal="center" vertical="center" shrinkToFit="1"/>
    </xf>
    <xf numFmtId="38" fontId="12" fillId="0" borderId="71" xfId="1" applyFont="1" applyBorder="1" applyAlignment="1">
      <alignment horizontal="center" vertical="center" shrinkToFit="1"/>
    </xf>
    <xf numFmtId="38" fontId="12" fillId="0" borderId="19" xfId="1" applyFont="1" applyBorder="1" applyAlignment="1">
      <alignment horizontal="center" vertical="center" shrinkToFit="1"/>
    </xf>
    <xf numFmtId="38" fontId="12" fillId="0" borderId="20" xfId="1" applyFont="1" applyBorder="1" applyAlignment="1">
      <alignment horizontal="center" vertical="center" shrinkToFit="1"/>
    </xf>
    <xf numFmtId="0" fontId="3" fillId="0" borderId="50" xfId="0" applyFont="1" applyBorder="1" applyAlignment="1" applyProtection="1">
      <alignment horizontal="right" vertical="center"/>
      <protection locked="0"/>
    </xf>
    <xf numFmtId="0" fontId="4" fillId="0" borderId="73" xfId="0" applyFont="1" applyBorder="1" applyAlignment="1">
      <alignment horizontal="center" vertical="center"/>
    </xf>
    <xf numFmtId="0" fontId="15" fillId="0" borderId="106" xfId="0" applyFont="1" applyBorder="1" applyAlignment="1">
      <alignment horizontal="center" vertical="center" wrapText="1" shrinkToFit="1"/>
    </xf>
    <xf numFmtId="0" fontId="15" fillId="0" borderId="2" xfId="0" applyFont="1" applyBorder="1" applyAlignment="1">
      <alignment horizontal="center" vertical="center" wrapText="1" shrinkToFit="1"/>
    </xf>
    <xf numFmtId="0" fontId="15" fillId="0" borderId="103" xfId="0" applyFont="1" applyBorder="1" applyAlignment="1">
      <alignment horizontal="center" vertical="center" wrapText="1" shrinkToFit="1"/>
    </xf>
    <xf numFmtId="0" fontId="15" fillId="0" borderId="107" xfId="0" applyFont="1" applyBorder="1" applyAlignment="1">
      <alignment horizontal="center" vertical="center" wrapText="1" shrinkToFit="1"/>
    </xf>
    <xf numFmtId="0" fontId="15" fillId="0" borderId="4" xfId="0" applyFont="1" applyBorder="1" applyAlignment="1">
      <alignment horizontal="center" vertical="center" wrapText="1" shrinkToFit="1"/>
    </xf>
    <xf numFmtId="0" fontId="15" fillId="0" borderId="105" xfId="0" applyFont="1" applyBorder="1" applyAlignment="1">
      <alignment horizontal="center" vertical="center" wrapText="1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5" fillId="0" borderId="72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66" xfId="0" applyFont="1" applyBorder="1" applyAlignment="1">
      <alignment horizontal="center" vertical="center" shrinkToFit="1"/>
    </xf>
    <xf numFmtId="0" fontId="5" fillId="0" borderId="67" xfId="0" applyFont="1" applyBorder="1" applyAlignment="1">
      <alignment horizontal="center" vertical="center" shrinkToFit="1"/>
    </xf>
    <xf numFmtId="0" fontId="0" fillId="0" borderId="67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13" fillId="0" borderId="75" xfId="0" applyFont="1" applyBorder="1" applyAlignment="1">
      <alignment horizontal="center" vertical="center" shrinkToFit="1"/>
    </xf>
    <xf numFmtId="0" fontId="13" fillId="0" borderId="58" xfId="0" applyFont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15" fillId="0" borderId="61" xfId="0" applyFont="1" applyBorder="1" applyAlignment="1">
      <alignment horizontal="center" vertical="center" shrinkToFit="1"/>
    </xf>
    <xf numFmtId="0" fontId="15" fillId="0" borderId="33" xfId="0" applyFont="1" applyBorder="1" applyAlignment="1">
      <alignment horizontal="center" vertical="center" shrinkToFit="1"/>
    </xf>
  </cellXfs>
  <cellStyles count="3">
    <cellStyle name="桁区切り" xfId="1" builtinId="6"/>
    <cellStyle name="通貨" xfId="2" builtinId="7"/>
    <cellStyle name="標準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3</xdr:row>
      <xdr:rowOff>9525</xdr:rowOff>
    </xdr:from>
    <xdr:to>
      <xdr:col>37</xdr:col>
      <xdr:colOff>152400</xdr:colOff>
      <xdr:row>6</xdr:row>
      <xdr:rowOff>152399</xdr:rowOff>
    </xdr:to>
    <xdr:sp macro="" textlink="">
      <xdr:nvSpPr>
        <xdr:cNvPr id="4100" name="AutoShape 4">
          <a:extLst>
            <a:ext uri="{FF2B5EF4-FFF2-40B4-BE49-F238E27FC236}">
              <a16:creationId xmlns:a16="http://schemas.microsoft.com/office/drawing/2014/main" xmlns="" id="{D10E6BEA-6696-4045-A060-E071DB6B4708}"/>
            </a:ext>
          </a:extLst>
        </xdr:cNvPr>
        <xdr:cNvSpPr>
          <a:spLocks noChangeArrowheads="1"/>
        </xdr:cNvSpPr>
      </xdr:nvSpPr>
      <xdr:spPr bwMode="auto">
        <a:xfrm>
          <a:off x="285750" y="571500"/>
          <a:ext cx="7267575" cy="685799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400" b="1" i="0" u="none" strike="noStrike" baseline="0">
              <a:solidFill>
                <a:srgbClr val="FFFFFF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　　提出先：ユーレストジャパン(株)若狭湾店</a:t>
          </a:r>
          <a:r>
            <a: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　　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HGS創英角ｺﾞｼｯｸUB"/>
              <a:ea typeface="HGS創英角ｺﾞｼｯｸUB"/>
              <a:cs typeface="+mn-cs"/>
            </a:rPr>
            <a:t>※利用の1ヶ月前までにご提出ください</a:t>
          </a:r>
          <a:endParaRPr kumimoji="0" lang="en-US" altLang="ja-JP" sz="1800" b="0" i="0" u="none" strike="noStrike" kern="0" cap="none" spc="0" normalizeH="0" baseline="0" noProof="0">
            <a:ln>
              <a:noFill/>
            </a:ln>
            <a:solidFill>
              <a:srgbClr val="FFFFFF"/>
            </a:solidFill>
            <a:effectLst/>
            <a:uLnTx/>
            <a:uFillTx/>
            <a:latin typeface="ＭＳ Ｐゴシック"/>
            <a:ea typeface="ＭＳ Ｐゴシック"/>
            <a:cs typeface="+mn-cs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8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　　</a:t>
          </a:r>
          <a:r>
            <a:rPr lang="ja-JP" altLang="en-US" sz="15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FAX：0770-54-3412    E-mail：30921@compass-jpn.com　TEL：0770-54-3345</a:t>
          </a:r>
          <a:endParaRPr lang="ja-JP" altLang="en-US" sz="1400" b="0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CC129"/>
  <sheetViews>
    <sheetView tabSelected="1" view="pageBreakPreview" zoomScaleNormal="100" zoomScaleSheetLayoutView="100" workbookViewId="0">
      <selection activeCell="AV52" sqref="AV52"/>
    </sheetView>
  </sheetViews>
  <sheetFormatPr defaultColWidth="2.625" defaultRowHeight="15.75" customHeight="1"/>
  <cols>
    <col min="1" max="39" width="2.625" customWidth="1"/>
    <col min="40" max="40" width="25" bestFit="1" customWidth="1"/>
    <col min="41" max="41" width="5.875" style="3" customWidth="1"/>
  </cols>
  <sheetData>
    <row r="2" spans="2:52" ht="14.25" customHeight="1">
      <c r="C2" s="49"/>
      <c r="D2" s="49"/>
      <c r="E2" s="49"/>
      <c r="F2" s="49"/>
      <c r="G2" s="49"/>
      <c r="H2" s="49"/>
      <c r="I2" s="49"/>
      <c r="J2" s="49"/>
      <c r="K2" s="49"/>
      <c r="L2" s="429" t="s">
        <v>7</v>
      </c>
      <c r="M2" s="429"/>
      <c r="N2" s="429"/>
      <c r="O2" s="429"/>
      <c r="P2" s="429"/>
      <c r="Q2" s="429"/>
      <c r="R2" s="429"/>
      <c r="S2" s="429"/>
      <c r="T2" s="429"/>
      <c r="U2" s="429"/>
      <c r="V2" s="429"/>
      <c r="W2" s="429"/>
      <c r="X2" s="429"/>
      <c r="Y2" s="429"/>
      <c r="Z2" s="429"/>
      <c r="AA2" s="429"/>
      <c r="AB2" s="429"/>
      <c r="AC2" s="49"/>
      <c r="AD2" s="427" t="s">
        <v>165</v>
      </c>
      <c r="AE2" s="427"/>
      <c r="AF2" s="427"/>
      <c r="AG2" s="428"/>
      <c r="AH2" s="428"/>
      <c r="AI2" s="427" t="s">
        <v>166</v>
      </c>
      <c r="AJ2" s="428"/>
      <c r="AK2" s="428"/>
      <c r="AL2" s="427" t="s">
        <v>4</v>
      </c>
      <c r="AM2" s="4"/>
    </row>
    <row r="3" spans="2:52" ht="14.25" customHeight="1">
      <c r="B3" s="49"/>
      <c r="C3" s="49"/>
      <c r="D3" s="49"/>
      <c r="E3" s="49"/>
      <c r="F3" s="49"/>
      <c r="G3" s="49"/>
      <c r="H3" s="49"/>
      <c r="I3" s="49"/>
      <c r="J3" s="49"/>
      <c r="K3" s="49"/>
      <c r="L3" s="429"/>
      <c r="M3" s="429"/>
      <c r="N3" s="429"/>
      <c r="O3" s="429"/>
      <c r="P3" s="429"/>
      <c r="Q3" s="429"/>
      <c r="R3" s="429"/>
      <c r="S3" s="429"/>
      <c r="T3" s="429"/>
      <c r="U3" s="429"/>
      <c r="V3" s="429"/>
      <c r="W3" s="429"/>
      <c r="X3" s="429"/>
      <c r="Y3" s="429"/>
      <c r="Z3" s="429"/>
      <c r="AA3" s="429"/>
      <c r="AB3" s="429"/>
      <c r="AC3" s="49"/>
      <c r="AD3" s="427"/>
      <c r="AE3" s="427"/>
      <c r="AF3" s="427"/>
      <c r="AG3" s="428"/>
      <c r="AH3" s="428"/>
      <c r="AI3" s="427"/>
      <c r="AJ3" s="428"/>
      <c r="AK3" s="428"/>
      <c r="AL3" s="427"/>
      <c r="AM3" s="4"/>
    </row>
    <row r="4" spans="2:52" ht="14.25" customHeight="1"/>
    <row r="5" spans="2:52" ht="14.25" customHeight="1"/>
    <row r="6" spans="2:52" ht="14.25" customHeight="1"/>
    <row r="7" spans="2:52" ht="14.25" customHeight="1">
      <c r="AN7" s="2"/>
      <c r="AO7" s="8"/>
    </row>
    <row r="8" spans="2:52" ht="11.25" customHeight="1">
      <c r="D8" s="262" t="s">
        <v>13</v>
      </c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 t="s">
        <v>16</v>
      </c>
      <c r="Y8" s="262"/>
      <c r="Z8" s="262"/>
      <c r="AA8" s="262"/>
      <c r="AB8" s="262"/>
      <c r="AC8" s="262"/>
      <c r="AD8" s="262"/>
      <c r="AE8" s="262"/>
      <c r="AF8" s="262"/>
      <c r="AG8" s="262"/>
      <c r="AH8" s="262"/>
      <c r="AI8" s="262"/>
      <c r="AJ8" s="262"/>
      <c r="AN8" s="24"/>
      <c r="AO8" s="8"/>
      <c r="AP8" s="2"/>
      <c r="AQ8" s="2"/>
      <c r="AR8" s="2"/>
    </row>
    <row r="9" spans="2:52" ht="14.25" customHeight="1">
      <c r="D9" s="320"/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321"/>
      <c r="P9" s="321"/>
      <c r="Q9" s="321"/>
      <c r="R9" s="321"/>
      <c r="S9" s="321"/>
      <c r="T9" s="321"/>
      <c r="U9" s="321"/>
      <c r="V9" s="321"/>
      <c r="W9" s="322"/>
      <c r="X9" s="320"/>
      <c r="Y9" s="321"/>
      <c r="Z9" s="321"/>
      <c r="AA9" s="321"/>
      <c r="AB9" s="321"/>
      <c r="AC9" s="321"/>
      <c r="AD9" s="321"/>
      <c r="AE9" s="321"/>
      <c r="AF9" s="321"/>
      <c r="AG9" s="321"/>
      <c r="AH9" s="321"/>
      <c r="AI9" s="321"/>
      <c r="AJ9" s="322"/>
      <c r="AN9" s="391"/>
      <c r="AO9" s="391"/>
      <c r="AP9" s="391"/>
      <c r="AQ9" s="391"/>
      <c r="AR9" s="245"/>
    </row>
    <row r="10" spans="2:52" ht="14.25" customHeight="1">
      <c r="D10" s="285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6"/>
      <c r="V10" s="286"/>
      <c r="W10" s="287"/>
      <c r="X10" s="285"/>
      <c r="Y10" s="286"/>
      <c r="Z10" s="286"/>
      <c r="AA10" s="286"/>
      <c r="AB10" s="286"/>
      <c r="AC10" s="286"/>
      <c r="AD10" s="286"/>
      <c r="AE10" s="286"/>
      <c r="AF10" s="286"/>
      <c r="AG10" s="286"/>
      <c r="AH10" s="286"/>
      <c r="AI10" s="286"/>
      <c r="AJ10" s="287"/>
      <c r="AN10" s="391"/>
      <c r="AO10" s="391"/>
      <c r="AP10" s="391"/>
      <c r="AQ10" s="391"/>
      <c r="AR10" s="245"/>
    </row>
    <row r="11" spans="2:52" ht="8.25" customHeight="1">
      <c r="D11" s="262" t="s">
        <v>14</v>
      </c>
      <c r="E11" s="262"/>
      <c r="F11" s="262"/>
      <c r="G11" s="262"/>
      <c r="H11" s="323"/>
      <c r="I11" s="323"/>
      <c r="J11" s="323"/>
      <c r="K11" s="323"/>
      <c r="L11" s="323"/>
      <c r="M11" s="323"/>
      <c r="N11" s="323"/>
      <c r="O11" s="323"/>
      <c r="P11" s="323"/>
      <c r="Q11" s="323"/>
      <c r="R11" s="323"/>
      <c r="S11" s="323"/>
      <c r="T11" s="262" t="s">
        <v>15</v>
      </c>
      <c r="U11" s="262"/>
      <c r="V11" s="262"/>
      <c r="W11" s="262"/>
      <c r="X11" s="323"/>
      <c r="Y11" s="323"/>
      <c r="Z11" s="323"/>
      <c r="AA11" s="323"/>
      <c r="AB11" s="323"/>
      <c r="AC11" s="323"/>
      <c r="AD11" s="323"/>
      <c r="AE11" s="323"/>
      <c r="AF11" s="323"/>
      <c r="AG11" s="323"/>
      <c r="AH11" s="323"/>
      <c r="AI11" s="323"/>
      <c r="AJ11" s="323"/>
      <c r="AN11" s="2"/>
      <c r="AO11" s="245"/>
      <c r="AP11" s="245"/>
      <c r="AQ11" s="245"/>
      <c r="AR11" s="2"/>
    </row>
    <row r="12" spans="2:52" ht="8.25" customHeight="1">
      <c r="D12" s="262"/>
      <c r="E12" s="262"/>
      <c r="F12" s="262"/>
      <c r="G12" s="262"/>
      <c r="H12" s="323"/>
      <c r="I12" s="323"/>
      <c r="J12" s="323"/>
      <c r="K12" s="323"/>
      <c r="L12" s="323"/>
      <c r="M12" s="323"/>
      <c r="N12" s="323"/>
      <c r="O12" s="323"/>
      <c r="P12" s="323"/>
      <c r="Q12" s="323"/>
      <c r="R12" s="323"/>
      <c r="S12" s="323"/>
      <c r="T12" s="262"/>
      <c r="U12" s="262"/>
      <c r="V12" s="262"/>
      <c r="W12" s="262"/>
      <c r="X12" s="323"/>
      <c r="Y12" s="323"/>
      <c r="Z12" s="323"/>
      <c r="AA12" s="323"/>
      <c r="AB12" s="323"/>
      <c r="AC12" s="323"/>
      <c r="AD12" s="323"/>
      <c r="AE12" s="323"/>
      <c r="AF12" s="323"/>
      <c r="AG12" s="323"/>
      <c r="AH12" s="323"/>
      <c r="AI12" s="323"/>
      <c r="AJ12" s="323"/>
      <c r="AN12" s="2"/>
      <c r="AO12" s="8"/>
      <c r="AP12" s="2"/>
      <c r="AQ12" s="2"/>
      <c r="AR12" s="2"/>
    </row>
    <row r="13" spans="2:52" ht="14.25" customHeight="1">
      <c r="D13" s="262" t="s">
        <v>17</v>
      </c>
      <c r="E13" s="262"/>
      <c r="F13" s="262"/>
      <c r="G13" s="262"/>
      <c r="H13" s="236" t="s">
        <v>18</v>
      </c>
      <c r="I13" s="299"/>
      <c r="J13" s="299"/>
      <c r="K13" s="237" t="s">
        <v>19</v>
      </c>
      <c r="L13" s="299"/>
      <c r="M13" s="299"/>
      <c r="N13" s="299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5"/>
      <c r="AE13" s="295"/>
      <c r="AF13" s="295"/>
      <c r="AG13" s="295"/>
      <c r="AH13" s="295"/>
      <c r="AI13" s="295"/>
      <c r="AJ13" s="296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</row>
    <row r="14" spans="2:52" ht="14.25" customHeight="1">
      <c r="B14" s="2"/>
      <c r="C14" s="12"/>
      <c r="D14" s="262"/>
      <c r="E14" s="262"/>
      <c r="F14" s="262"/>
      <c r="G14" s="262"/>
      <c r="H14" s="247"/>
      <c r="I14" s="300"/>
      <c r="J14" s="300"/>
      <c r="K14" s="248"/>
      <c r="L14" s="300"/>
      <c r="M14" s="300"/>
      <c r="N14" s="300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/>
      <c r="AJ14" s="298"/>
    </row>
    <row r="15" spans="2:52" ht="3" customHeight="1">
      <c r="B15" s="8"/>
      <c r="C15" s="8"/>
      <c r="D15" s="7"/>
      <c r="E15" s="7"/>
      <c r="F15" s="7"/>
      <c r="G15" s="7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2:52" ht="14.25" customHeight="1">
      <c r="D16" s="11" t="s">
        <v>111</v>
      </c>
      <c r="E16" s="8"/>
      <c r="F16" s="8"/>
      <c r="G16" s="8"/>
      <c r="H16" s="8"/>
      <c r="I16" s="8"/>
      <c r="J16" s="8"/>
      <c r="K16" s="8"/>
      <c r="L16" s="11" t="s">
        <v>88</v>
      </c>
      <c r="M16" s="8"/>
      <c r="N16" s="8"/>
      <c r="O16" s="8"/>
      <c r="P16" s="8"/>
      <c r="Q16" s="8"/>
      <c r="R16" s="8"/>
      <c r="S16" s="8"/>
      <c r="T16" s="8"/>
      <c r="U16" s="8"/>
      <c r="V16" s="8"/>
      <c r="X16" s="8"/>
      <c r="Y16" s="25" t="s">
        <v>116</v>
      </c>
      <c r="Z16" s="185" t="s">
        <v>117</v>
      </c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</row>
    <row r="17" spans="2:36" ht="14.25" customHeight="1">
      <c r="D17" s="276"/>
      <c r="E17" s="229"/>
      <c r="F17" s="229"/>
      <c r="G17" s="229"/>
      <c r="H17" s="278" t="s">
        <v>110</v>
      </c>
      <c r="I17" s="279"/>
      <c r="J17" s="1"/>
      <c r="K17" s="1"/>
      <c r="L17" s="282" t="s">
        <v>82</v>
      </c>
      <c r="M17" s="283"/>
      <c r="N17" s="283"/>
      <c r="O17" s="283"/>
      <c r="P17" s="283"/>
      <c r="Q17" s="283"/>
      <c r="R17" s="283"/>
      <c r="S17" s="283"/>
      <c r="T17" s="283"/>
      <c r="U17" s="283"/>
      <c r="V17" s="284"/>
      <c r="X17" s="1"/>
      <c r="Y17" s="282" t="s">
        <v>89</v>
      </c>
      <c r="Z17" s="283"/>
      <c r="AA17" s="283"/>
      <c r="AB17" s="283"/>
      <c r="AC17" s="283"/>
      <c r="AD17" s="283"/>
      <c r="AE17" s="283"/>
      <c r="AF17" s="283"/>
      <c r="AG17" s="283"/>
      <c r="AH17" s="283"/>
      <c r="AI17" s="283"/>
      <c r="AJ17" s="284"/>
    </row>
    <row r="18" spans="2:36" ht="14.25" customHeight="1">
      <c r="D18" s="277"/>
      <c r="E18" s="233"/>
      <c r="F18" s="233"/>
      <c r="G18" s="233"/>
      <c r="H18" s="280"/>
      <c r="I18" s="281"/>
      <c r="J18" s="1"/>
      <c r="K18" s="1"/>
      <c r="L18" s="285"/>
      <c r="M18" s="286"/>
      <c r="N18" s="286"/>
      <c r="O18" s="286"/>
      <c r="P18" s="286"/>
      <c r="Q18" s="286"/>
      <c r="R18" s="286"/>
      <c r="S18" s="286"/>
      <c r="T18" s="286"/>
      <c r="U18" s="286"/>
      <c r="V18" s="287"/>
      <c r="X18" s="1"/>
      <c r="Y18" s="285"/>
      <c r="Z18" s="286"/>
      <c r="AA18" s="286"/>
      <c r="AB18" s="286"/>
      <c r="AC18" s="286"/>
      <c r="AD18" s="286"/>
      <c r="AE18" s="286"/>
      <c r="AF18" s="286"/>
      <c r="AG18" s="286"/>
      <c r="AH18" s="286"/>
      <c r="AI18" s="286"/>
      <c r="AJ18" s="287"/>
    </row>
    <row r="19" spans="2:36" ht="3" customHeight="1"/>
    <row r="20" spans="2:36" ht="15" customHeight="1">
      <c r="D20" t="s">
        <v>112</v>
      </c>
    </row>
    <row r="21" spans="2:36" ht="14.25" customHeight="1">
      <c r="D21" s="301"/>
      <c r="E21" s="302"/>
      <c r="F21" s="302"/>
      <c r="G21" s="302"/>
      <c r="H21" s="302"/>
      <c r="I21" s="303"/>
      <c r="J21" s="159" t="s">
        <v>9</v>
      </c>
      <c r="K21" s="160"/>
      <c r="L21" s="160"/>
      <c r="M21" s="160"/>
      <c r="N21" s="160"/>
      <c r="O21" s="160"/>
      <c r="P21" s="160"/>
      <c r="Q21" s="160"/>
      <c r="R21" s="190"/>
      <c r="S21" s="159" t="s">
        <v>10</v>
      </c>
      <c r="T21" s="160"/>
      <c r="U21" s="160"/>
      <c r="V21" s="160"/>
      <c r="W21" s="160"/>
      <c r="X21" s="160"/>
      <c r="Y21" s="160"/>
      <c r="Z21" s="160"/>
      <c r="AA21" s="190"/>
      <c r="AB21" s="159" t="s">
        <v>11</v>
      </c>
      <c r="AC21" s="160"/>
      <c r="AD21" s="160"/>
      <c r="AE21" s="160"/>
      <c r="AF21" s="160"/>
      <c r="AG21" s="160"/>
      <c r="AH21" s="160"/>
      <c r="AI21" s="160"/>
      <c r="AJ21" s="190"/>
    </row>
    <row r="22" spans="2:36" ht="14.25" customHeight="1">
      <c r="D22" s="304"/>
      <c r="E22" s="305"/>
      <c r="F22" s="305"/>
      <c r="G22" s="305"/>
      <c r="H22" s="305"/>
      <c r="I22" s="306"/>
      <c r="J22" s="289" t="s">
        <v>12</v>
      </c>
      <c r="K22" s="290"/>
      <c r="L22" s="291"/>
      <c r="M22" s="324" t="s">
        <v>0</v>
      </c>
      <c r="N22" s="216"/>
      <c r="O22" s="325"/>
      <c r="P22" s="215" t="s">
        <v>1</v>
      </c>
      <c r="Q22" s="216"/>
      <c r="R22" s="217"/>
      <c r="S22" s="289" t="s">
        <v>12</v>
      </c>
      <c r="T22" s="290"/>
      <c r="U22" s="291"/>
      <c r="V22" s="324" t="s">
        <v>0</v>
      </c>
      <c r="W22" s="216"/>
      <c r="X22" s="325"/>
      <c r="Y22" s="215" t="s">
        <v>1</v>
      </c>
      <c r="Z22" s="216"/>
      <c r="AA22" s="217"/>
      <c r="AB22" s="289" t="s">
        <v>12</v>
      </c>
      <c r="AC22" s="290"/>
      <c r="AD22" s="291"/>
      <c r="AE22" s="324" t="s">
        <v>0</v>
      </c>
      <c r="AF22" s="216"/>
      <c r="AG22" s="325"/>
      <c r="AH22" s="215" t="s">
        <v>1</v>
      </c>
      <c r="AI22" s="216"/>
      <c r="AJ22" s="217"/>
    </row>
    <row r="23" spans="2:36" ht="14.25" customHeight="1">
      <c r="D23" s="307"/>
      <c r="E23" s="308"/>
      <c r="F23" s="308"/>
      <c r="G23" s="308"/>
      <c r="H23" s="308"/>
      <c r="I23" s="309"/>
      <c r="J23" s="292"/>
      <c r="K23" s="293"/>
      <c r="L23" s="294"/>
      <c r="M23" s="326"/>
      <c r="N23" s="219"/>
      <c r="O23" s="327"/>
      <c r="P23" s="218"/>
      <c r="Q23" s="219"/>
      <c r="R23" s="220"/>
      <c r="S23" s="292"/>
      <c r="T23" s="293"/>
      <c r="U23" s="294"/>
      <c r="V23" s="326"/>
      <c r="W23" s="219"/>
      <c r="X23" s="327"/>
      <c r="Y23" s="218"/>
      <c r="Z23" s="219"/>
      <c r="AA23" s="220"/>
      <c r="AB23" s="292"/>
      <c r="AC23" s="293"/>
      <c r="AD23" s="294"/>
      <c r="AE23" s="326"/>
      <c r="AF23" s="219"/>
      <c r="AG23" s="327"/>
      <c r="AH23" s="218"/>
      <c r="AI23" s="219"/>
      <c r="AJ23" s="220"/>
    </row>
    <row r="24" spans="2:36" ht="12" customHeight="1">
      <c r="D24" s="201"/>
      <c r="E24" s="202"/>
      <c r="F24" s="213" t="s">
        <v>8</v>
      </c>
      <c r="G24" s="202"/>
      <c r="H24" s="202"/>
      <c r="I24" s="205" t="s">
        <v>4</v>
      </c>
      <c r="J24" s="225"/>
      <c r="K24" s="208"/>
      <c r="L24" s="226"/>
      <c r="M24" s="207"/>
      <c r="N24" s="208"/>
      <c r="O24" s="209"/>
      <c r="P24" s="221"/>
      <c r="Q24" s="208"/>
      <c r="R24" s="222"/>
      <c r="S24" s="225"/>
      <c r="T24" s="208"/>
      <c r="U24" s="226"/>
      <c r="V24" s="207"/>
      <c r="W24" s="208"/>
      <c r="X24" s="209"/>
      <c r="Y24" s="221"/>
      <c r="Z24" s="208"/>
      <c r="AA24" s="222"/>
      <c r="AB24" s="225"/>
      <c r="AC24" s="208"/>
      <c r="AD24" s="226"/>
      <c r="AE24" s="207"/>
      <c r="AF24" s="208"/>
      <c r="AG24" s="209"/>
      <c r="AH24" s="221"/>
      <c r="AI24" s="208"/>
      <c r="AJ24" s="222"/>
    </row>
    <row r="25" spans="2:36" ht="12" customHeight="1">
      <c r="D25" s="203"/>
      <c r="E25" s="204"/>
      <c r="F25" s="214"/>
      <c r="G25" s="204"/>
      <c r="H25" s="204"/>
      <c r="I25" s="206"/>
      <c r="J25" s="227"/>
      <c r="K25" s="211"/>
      <c r="L25" s="228"/>
      <c r="M25" s="210"/>
      <c r="N25" s="211"/>
      <c r="O25" s="212"/>
      <c r="P25" s="223"/>
      <c r="Q25" s="211"/>
      <c r="R25" s="224"/>
      <c r="S25" s="227"/>
      <c r="T25" s="211"/>
      <c r="U25" s="228"/>
      <c r="V25" s="210"/>
      <c r="W25" s="211"/>
      <c r="X25" s="212"/>
      <c r="Y25" s="223"/>
      <c r="Z25" s="211"/>
      <c r="AA25" s="224"/>
      <c r="AB25" s="227"/>
      <c r="AC25" s="211"/>
      <c r="AD25" s="228"/>
      <c r="AE25" s="210"/>
      <c r="AF25" s="211"/>
      <c r="AG25" s="212"/>
      <c r="AH25" s="223"/>
      <c r="AI25" s="211"/>
      <c r="AJ25" s="224"/>
    </row>
    <row r="26" spans="2:36" ht="12" customHeight="1">
      <c r="D26" s="201"/>
      <c r="E26" s="202"/>
      <c r="F26" s="213" t="s">
        <v>8</v>
      </c>
      <c r="G26" s="202"/>
      <c r="H26" s="202"/>
      <c r="I26" s="205" t="s">
        <v>4</v>
      </c>
      <c r="J26" s="225"/>
      <c r="K26" s="208"/>
      <c r="L26" s="226"/>
      <c r="M26" s="207"/>
      <c r="N26" s="208"/>
      <c r="O26" s="209"/>
      <c r="P26" s="221"/>
      <c r="Q26" s="208"/>
      <c r="R26" s="222"/>
      <c r="S26" s="225"/>
      <c r="T26" s="208"/>
      <c r="U26" s="226"/>
      <c r="V26" s="207"/>
      <c r="W26" s="208"/>
      <c r="X26" s="209"/>
      <c r="Y26" s="221"/>
      <c r="Z26" s="208"/>
      <c r="AA26" s="222"/>
      <c r="AB26" s="225"/>
      <c r="AC26" s="208"/>
      <c r="AD26" s="226"/>
      <c r="AE26" s="207"/>
      <c r="AF26" s="208"/>
      <c r="AG26" s="209"/>
      <c r="AH26" s="221"/>
      <c r="AI26" s="208"/>
      <c r="AJ26" s="222"/>
    </row>
    <row r="27" spans="2:36" ht="12" customHeight="1">
      <c r="D27" s="203"/>
      <c r="E27" s="204"/>
      <c r="F27" s="214"/>
      <c r="G27" s="204"/>
      <c r="H27" s="204"/>
      <c r="I27" s="206"/>
      <c r="J27" s="227"/>
      <c r="K27" s="211"/>
      <c r="L27" s="228"/>
      <c r="M27" s="210"/>
      <c r="N27" s="211"/>
      <c r="O27" s="212"/>
      <c r="P27" s="223"/>
      <c r="Q27" s="211"/>
      <c r="R27" s="224"/>
      <c r="S27" s="227"/>
      <c r="T27" s="211"/>
      <c r="U27" s="228"/>
      <c r="V27" s="210"/>
      <c r="W27" s="211"/>
      <c r="X27" s="212"/>
      <c r="Y27" s="223"/>
      <c r="Z27" s="211"/>
      <c r="AA27" s="224"/>
      <c r="AB27" s="227"/>
      <c r="AC27" s="211"/>
      <c r="AD27" s="228"/>
      <c r="AE27" s="210"/>
      <c r="AF27" s="211"/>
      <c r="AG27" s="212"/>
      <c r="AH27" s="223"/>
      <c r="AI27" s="211"/>
      <c r="AJ27" s="224"/>
    </row>
    <row r="28" spans="2:36" ht="12" customHeight="1">
      <c r="D28" s="201"/>
      <c r="E28" s="202"/>
      <c r="F28" s="213" t="s">
        <v>8</v>
      </c>
      <c r="G28" s="202"/>
      <c r="H28" s="202"/>
      <c r="I28" s="205" t="s">
        <v>4</v>
      </c>
      <c r="J28" s="225"/>
      <c r="K28" s="208"/>
      <c r="L28" s="226"/>
      <c r="M28" s="207"/>
      <c r="N28" s="208"/>
      <c r="O28" s="209"/>
      <c r="P28" s="221"/>
      <c r="Q28" s="208"/>
      <c r="R28" s="222"/>
      <c r="S28" s="225"/>
      <c r="T28" s="208"/>
      <c r="U28" s="226"/>
      <c r="V28" s="207"/>
      <c r="W28" s="208"/>
      <c r="X28" s="209"/>
      <c r="Y28" s="221"/>
      <c r="Z28" s="208"/>
      <c r="AA28" s="222"/>
      <c r="AB28" s="225"/>
      <c r="AC28" s="208"/>
      <c r="AD28" s="226"/>
      <c r="AE28" s="207"/>
      <c r="AF28" s="208"/>
      <c r="AG28" s="209"/>
      <c r="AH28" s="221"/>
      <c r="AI28" s="208"/>
      <c r="AJ28" s="222"/>
    </row>
    <row r="29" spans="2:36" ht="12" customHeight="1">
      <c r="D29" s="203"/>
      <c r="E29" s="204"/>
      <c r="F29" s="214"/>
      <c r="G29" s="204"/>
      <c r="H29" s="204"/>
      <c r="I29" s="206"/>
      <c r="J29" s="227"/>
      <c r="K29" s="211"/>
      <c r="L29" s="228"/>
      <c r="M29" s="210"/>
      <c r="N29" s="211"/>
      <c r="O29" s="212"/>
      <c r="P29" s="223"/>
      <c r="Q29" s="211"/>
      <c r="R29" s="224"/>
      <c r="S29" s="227"/>
      <c r="T29" s="211"/>
      <c r="U29" s="228"/>
      <c r="V29" s="210"/>
      <c r="W29" s="211"/>
      <c r="X29" s="212"/>
      <c r="Y29" s="223"/>
      <c r="Z29" s="211"/>
      <c r="AA29" s="224"/>
      <c r="AB29" s="227"/>
      <c r="AC29" s="211"/>
      <c r="AD29" s="228"/>
      <c r="AE29" s="210"/>
      <c r="AF29" s="211"/>
      <c r="AG29" s="212"/>
      <c r="AH29" s="223"/>
      <c r="AI29" s="211"/>
      <c r="AJ29" s="224"/>
    </row>
    <row r="30" spans="2:36" ht="12" customHeight="1">
      <c r="D30" s="201"/>
      <c r="E30" s="202"/>
      <c r="F30" s="213" t="s">
        <v>8</v>
      </c>
      <c r="G30" s="202"/>
      <c r="H30" s="202"/>
      <c r="I30" s="205" t="s">
        <v>4</v>
      </c>
      <c r="J30" s="225"/>
      <c r="K30" s="208"/>
      <c r="L30" s="226"/>
      <c r="M30" s="207"/>
      <c r="N30" s="208"/>
      <c r="O30" s="209"/>
      <c r="P30" s="221"/>
      <c r="Q30" s="208"/>
      <c r="R30" s="222"/>
      <c r="S30" s="225"/>
      <c r="T30" s="208"/>
      <c r="U30" s="226"/>
      <c r="V30" s="207"/>
      <c r="W30" s="208"/>
      <c r="X30" s="209"/>
      <c r="Y30" s="221"/>
      <c r="Z30" s="208"/>
      <c r="AA30" s="222"/>
      <c r="AB30" s="225"/>
      <c r="AC30" s="208"/>
      <c r="AD30" s="226"/>
      <c r="AE30" s="207"/>
      <c r="AF30" s="208"/>
      <c r="AG30" s="209"/>
      <c r="AH30" s="221"/>
      <c r="AI30" s="208"/>
      <c r="AJ30" s="222"/>
    </row>
    <row r="31" spans="2:36" ht="12" customHeight="1">
      <c r="D31" s="203"/>
      <c r="E31" s="204"/>
      <c r="F31" s="214"/>
      <c r="G31" s="204"/>
      <c r="H31" s="204"/>
      <c r="I31" s="206"/>
      <c r="J31" s="227"/>
      <c r="K31" s="211"/>
      <c r="L31" s="228"/>
      <c r="M31" s="210"/>
      <c r="N31" s="211"/>
      <c r="O31" s="212"/>
      <c r="P31" s="223"/>
      <c r="Q31" s="211"/>
      <c r="R31" s="224"/>
      <c r="S31" s="227"/>
      <c r="T31" s="211"/>
      <c r="U31" s="228"/>
      <c r="V31" s="210"/>
      <c r="W31" s="211"/>
      <c r="X31" s="212"/>
      <c r="Y31" s="223"/>
      <c r="Z31" s="211"/>
      <c r="AA31" s="224"/>
      <c r="AB31" s="227"/>
      <c r="AC31" s="211"/>
      <c r="AD31" s="228"/>
      <c r="AE31" s="210"/>
      <c r="AF31" s="211"/>
      <c r="AG31" s="212"/>
      <c r="AH31" s="223"/>
      <c r="AI31" s="211"/>
      <c r="AJ31" s="224"/>
    </row>
    <row r="32" spans="2:36" ht="3.75" customHeight="1">
      <c r="B32" s="258" t="s">
        <v>126</v>
      </c>
      <c r="C32" s="259"/>
      <c r="D32" s="259"/>
      <c r="E32" s="259"/>
    </row>
    <row r="33" spans="2:53" ht="10.5" customHeight="1" thickBot="1">
      <c r="B33" s="260"/>
      <c r="C33" s="260"/>
      <c r="D33" s="260"/>
      <c r="E33" s="260"/>
      <c r="F33" s="10"/>
      <c r="G33" s="10"/>
      <c r="H33" s="10"/>
      <c r="I33" s="10"/>
      <c r="J33" s="56"/>
      <c r="K33" s="56"/>
      <c r="L33" s="56"/>
      <c r="M33" s="56"/>
      <c r="N33" s="56"/>
      <c r="O33" s="56"/>
      <c r="R33" s="2" t="s">
        <v>92</v>
      </c>
      <c r="S33" s="2"/>
      <c r="T33" s="2"/>
      <c r="U33" s="2"/>
      <c r="V33" s="2"/>
      <c r="W33" s="2"/>
      <c r="X33" s="2"/>
      <c r="Y33" s="2"/>
      <c r="Z33" s="2"/>
      <c r="AA33" s="2"/>
      <c r="AN33" s="2"/>
      <c r="AO33" s="8"/>
    </row>
    <row r="34" spans="2:53" ht="15" customHeight="1" thickBot="1">
      <c r="B34" s="249"/>
      <c r="C34" s="252" t="s">
        <v>4</v>
      </c>
      <c r="D34" s="229" t="s">
        <v>90</v>
      </c>
      <c r="E34" s="230"/>
      <c r="F34" s="192" t="s">
        <v>83</v>
      </c>
      <c r="G34" s="177"/>
      <c r="H34" s="177"/>
      <c r="I34" s="177"/>
      <c r="J34" s="376"/>
      <c r="K34" s="377"/>
      <c r="L34" s="377"/>
      <c r="M34" s="377"/>
      <c r="N34" s="377"/>
      <c r="O34" s="378"/>
      <c r="P34" s="379"/>
      <c r="R34" s="187" t="s">
        <v>29</v>
      </c>
      <c r="S34" s="188"/>
      <c r="T34" s="188"/>
      <c r="U34" s="188"/>
      <c r="V34" s="188"/>
      <c r="W34" s="189"/>
      <c r="X34" s="146" t="s">
        <v>23</v>
      </c>
      <c r="Y34" s="147"/>
      <c r="Z34" s="186"/>
      <c r="AA34" s="146" t="s">
        <v>24</v>
      </c>
      <c r="AB34" s="147"/>
      <c r="AC34" s="148"/>
      <c r="AD34" s="183" t="s">
        <v>25</v>
      </c>
      <c r="AE34" s="147"/>
      <c r="AF34" s="148"/>
      <c r="AG34" s="160" t="s">
        <v>28</v>
      </c>
      <c r="AH34" s="160"/>
      <c r="AI34" s="160"/>
      <c r="AJ34" s="160"/>
      <c r="AK34" s="160"/>
      <c r="AL34" s="190"/>
      <c r="AM34" s="8"/>
      <c r="AN34" s="8"/>
      <c r="AO34" s="8"/>
      <c r="AX34" s="245"/>
      <c r="AY34" s="245"/>
      <c r="AZ34" s="245"/>
      <c r="BA34" s="245"/>
    </row>
    <row r="35" spans="2:53" ht="15" customHeight="1">
      <c r="B35" s="250"/>
      <c r="C35" s="253"/>
      <c r="D35" s="231"/>
      <c r="E35" s="232"/>
      <c r="F35" s="244" t="s">
        <v>109</v>
      </c>
      <c r="G35" s="245"/>
      <c r="H35" s="245"/>
      <c r="I35" s="245"/>
      <c r="J35" s="161"/>
      <c r="K35" s="162"/>
      <c r="L35" s="57" t="s">
        <v>107</v>
      </c>
      <c r="M35" s="58" t="s">
        <v>21</v>
      </c>
      <c r="N35" s="163"/>
      <c r="O35" s="193"/>
      <c r="P35" s="46" t="s">
        <v>20</v>
      </c>
      <c r="R35" s="180"/>
      <c r="S35" s="181"/>
      <c r="T35" s="181"/>
      <c r="U35" s="181"/>
      <c r="V35" s="181"/>
      <c r="W35" s="182"/>
      <c r="X35" s="143"/>
      <c r="Y35" s="144"/>
      <c r="Z35" s="145"/>
      <c r="AA35" s="146" t="e">
        <f t="shared" ref="AA35:AA49" si="0">VLOOKUP(R35,$AN$41:$AO$66,2,FALSE)</f>
        <v>#N/A</v>
      </c>
      <c r="AB35" s="147"/>
      <c r="AC35" s="148"/>
      <c r="AD35" s="149" t="e">
        <f t="shared" ref="AD35:AD46" si="1">X35*AA35</f>
        <v>#N/A</v>
      </c>
      <c r="AE35" s="150"/>
      <c r="AF35" s="151"/>
      <c r="AG35" s="142"/>
      <c r="AH35" s="142"/>
      <c r="AI35" s="59" t="s">
        <v>4</v>
      </c>
      <c r="AJ35" s="142"/>
      <c r="AK35" s="142"/>
      <c r="AL35" s="15" t="s">
        <v>5</v>
      </c>
      <c r="AM35" s="8"/>
      <c r="AN35" s="13"/>
      <c r="AO35" s="8"/>
      <c r="AX35" s="8"/>
      <c r="AY35" s="8"/>
      <c r="AZ35" s="8"/>
      <c r="BA35" s="8"/>
    </row>
    <row r="36" spans="2:53" ht="15" customHeight="1">
      <c r="B36" s="250"/>
      <c r="C36" s="253"/>
      <c r="D36" s="231"/>
      <c r="E36" s="232"/>
      <c r="F36" s="244"/>
      <c r="G36" s="245"/>
      <c r="H36" s="245"/>
      <c r="I36" s="245"/>
      <c r="J36" s="161"/>
      <c r="K36" s="162"/>
      <c r="L36" s="57" t="s">
        <v>107</v>
      </c>
      <c r="M36" s="58" t="s">
        <v>21</v>
      </c>
      <c r="N36" s="163"/>
      <c r="O36" s="163"/>
      <c r="P36" s="17" t="s">
        <v>20</v>
      </c>
      <c r="R36" s="180"/>
      <c r="S36" s="181"/>
      <c r="T36" s="181"/>
      <c r="U36" s="181"/>
      <c r="V36" s="181"/>
      <c r="W36" s="182"/>
      <c r="X36" s="143"/>
      <c r="Y36" s="144"/>
      <c r="Z36" s="145"/>
      <c r="AA36" s="146" t="e">
        <f t="shared" si="0"/>
        <v>#N/A</v>
      </c>
      <c r="AB36" s="147"/>
      <c r="AC36" s="148"/>
      <c r="AD36" s="149" t="e">
        <f>X36*AA36</f>
        <v>#N/A</v>
      </c>
      <c r="AE36" s="150"/>
      <c r="AF36" s="151"/>
      <c r="AG36" s="142"/>
      <c r="AH36" s="142"/>
      <c r="AI36" s="59" t="s">
        <v>4</v>
      </c>
      <c r="AJ36" s="142"/>
      <c r="AK36" s="142"/>
      <c r="AL36" s="15" t="s">
        <v>5</v>
      </c>
      <c r="AM36" s="8"/>
      <c r="AN36" s="13"/>
      <c r="AO36" s="8"/>
      <c r="AX36" s="8"/>
      <c r="AY36" s="8"/>
      <c r="AZ36" s="8"/>
      <c r="BA36" s="8"/>
    </row>
    <row r="37" spans="2:53" ht="15" customHeight="1">
      <c r="B37" s="250"/>
      <c r="C37" s="253"/>
      <c r="D37" s="231"/>
      <c r="E37" s="232"/>
      <c r="F37" s="246"/>
      <c r="G37" s="245"/>
      <c r="H37" s="245"/>
      <c r="I37" s="245"/>
      <c r="J37" s="161"/>
      <c r="K37" s="162"/>
      <c r="L37" s="57" t="s">
        <v>107</v>
      </c>
      <c r="M37" s="58" t="s">
        <v>21</v>
      </c>
      <c r="N37" s="163"/>
      <c r="O37" s="163"/>
      <c r="P37" s="17" t="s">
        <v>20</v>
      </c>
      <c r="R37" s="180"/>
      <c r="S37" s="181"/>
      <c r="T37" s="181"/>
      <c r="U37" s="181"/>
      <c r="V37" s="181"/>
      <c r="W37" s="182"/>
      <c r="X37" s="143"/>
      <c r="Y37" s="144"/>
      <c r="Z37" s="145"/>
      <c r="AA37" s="146" t="e">
        <f t="shared" si="0"/>
        <v>#N/A</v>
      </c>
      <c r="AB37" s="147"/>
      <c r="AC37" s="148"/>
      <c r="AD37" s="149" t="e">
        <f t="shared" si="1"/>
        <v>#N/A</v>
      </c>
      <c r="AE37" s="150"/>
      <c r="AF37" s="151"/>
      <c r="AG37" s="142"/>
      <c r="AH37" s="142"/>
      <c r="AI37" s="59" t="s">
        <v>4</v>
      </c>
      <c r="AJ37" s="142"/>
      <c r="AK37" s="142"/>
      <c r="AL37" s="15" t="s">
        <v>5</v>
      </c>
      <c r="AM37" s="8"/>
      <c r="AN37" s="13"/>
      <c r="AO37" s="8"/>
      <c r="AX37" s="8"/>
      <c r="AY37" s="8"/>
      <c r="AZ37" s="8"/>
      <c r="BA37" s="8"/>
    </row>
    <row r="38" spans="2:53" ht="15" customHeight="1">
      <c r="B38" s="250"/>
      <c r="C38" s="253"/>
      <c r="D38" s="231"/>
      <c r="E38" s="232"/>
      <c r="F38" s="247"/>
      <c r="G38" s="248"/>
      <c r="H38" s="248"/>
      <c r="I38" s="248"/>
      <c r="J38" s="161"/>
      <c r="K38" s="162"/>
      <c r="L38" s="57" t="s">
        <v>107</v>
      </c>
      <c r="M38" s="58" t="s">
        <v>21</v>
      </c>
      <c r="N38" s="163"/>
      <c r="O38" s="163"/>
      <c r="P38" s="17" t="s">
        <v>20</v>
      </c>
      <c r="R38" s="180"/>
      <c r="S38" s="181"/>
      <c r="T38" s="181"/>
      <c r="U38" s="181"/>
      <c r="V38" s="181"/>
      <c r="W38" s="182"/>
      <c r="X38" s="143"/>
      <c r="Y38" s="144"/>
      <c r="Z38" s="145"/>
      <c r="AA38" s="146" t="e">
        <f t="shared" si="0"/>
        <v>#N/A</v>
      </c>
      <c r="AB38" s="147"/>
      <c r="AC38" s="148"/>
      <c r="AD38" s="149" t="e">
        <f t="shared" si="1"/>
        <v>#N/A</v>
      </c>
      <c r="AE38" s="150"/>
      <c r="AF38" s="151"/>
      <c r="AG38" s="142"/>
      <c r="AH38" s="142"/>
      <c r="AI38" s="59" t="s">
        <v>4</v>
      </c>
      <c r="AJ38" s="142"/>
      <c r="AK38" s="142"/>
      <c r="AL38" s="15" t="s">
        <v>5</v>
      </c>
      <c r="AM38" s="8"/>
      <c r="AN38" s="13"/>
      <c r="AO38" s="8"/>
      <c r="AX38" s="8"/>
      <c r="AY38" s="8"/>
      <c r="AZ38" s="8"/>
      <c r="BA38" s="8"/>
    </row>
    <row r="39" spans="2:53" ht="15" customHeight="1" thickBot="1">
      <c r="B39" s="251"/>
      <c r="C39" s="254"/>
      <c r="D39" s="233"/>
      <c r="E39" s="234"/>
      <c r="F39" s="159" t="s">
        <v>106</v>
      </c>
      <c r="G39" s="160"/>
      <c r="H39" s="160"/>
      <c r="I39" s="160"/>
      <c r="J39" s="161">
        <f>J35*N35+J37*N37+J38*N38+J36*N36</f>
        <v>0</v>
      </c>
      <c r="K39" s="162"/>
      <c r="L39" s="162"/>
      <c r="M39" s="162"/>
      <c r="N39" s="162"/>
      <c r="O39" s="194"/>
      <c r="P39" s="47" t="s">
        <v>107</v>
      </c>
      <c r="R39" s="180"/>
      <c r="S39" s="181"/>
      <c r="T39" s="181"/>
      <c r="U39" s="181"/>
      <c r="V39" s="181"/>
      <c r="W39" s="182"/>
      <c r="X39" s="143"/>
      <c r="Y39" s="144"/>
      <c r="Z39" s="145"/>
      <c r="AA39" s="146" t="e">
        <f t="shared" si="0"/>
        <v>#N/A</v>
      </c>
      <c r="AB39" s="147"/>
      <c r="AC39" s="148"/>
      <c r="AD39" s="149" t="e">
        <f t="shared" si="1"/>
        <v>#N/A</v>
      </c>
      <c r="AE39" s="150"/>
      <c r="AF39" s="151"/>
      <c r="AG39" s="142"/>
      <c r="AH39" s="142"/>
      <c r="AI39" s="59" t="s">
        <v>4</v>
      </c>
      <c r="AJ39" s="142"/>
      <c r="AK39" s="142"/>
      <c r="AL39" s="15" t="s">
        <v>5</v>
      </c>
      <c r="AM39" s="8"/>
      <c r="AN39" s="33"/>
      <c r="AO39" s="32"/>
      <c r="AX39" s="8"/>
      <c r="AY39" s="8"/>
      <c r="AZ39" s="8"/>
      <c r="BA39" s="8"/>
    </row>
    <row r="40" spans="2:53" ht="15" customHeight="1" thickBot="1">
      <c r="B40" s="249"/>
      <c r="C40" s="252" t="s">
        <v>4</v>
      </c>
      <c r="D40" s="229" t="s">
        <v>90</v>
      </c>
      <c r="E40" s="230"/>
      <c r="F40" s="192" t="s">
        <v>83</v>
      </c>
      <c r="G40" s="177"/>
      <c r="H40" s="177"/>
      <c r="I40" s="177"/>
      <c r="J40" s="376"/>
      <c r="K40" s="377"/>
      <c r="L40" s="377"/>
      <c r="M40" s="377"/>
      <c r="N40" s="377"/>
      <c r="O40" s="378"/>
      <c r="P40" s="379"/>
      <c r="R40" s="180"/>
      <c r="S40" s="181"/>
      <c r="T40" s="181"/>
      <c r="U40" s="181"/>
      <c r="V40" s="181"/>
      <c r="W40" s="182"/>
      <c r="X40" s="143"/>
      <c r="Y40" s="144"/>
      <c r="Z40" s="145"/>
      <c r="AA40" s="146" t="e">
        <f t="shared" si="0"/>
        <v>#N/A</v>
      </c>
      <c r="AB40" s="147"/>
      <c r="AC40" s="148"/>
      <c r="AD40" s="149" t="e">
        <f t="shared" si="1"/>
        <v>#N/A</v>
      </c>
      <c r="AE40" s="150"/>
      <c r="AF40" s="151"/>
      <c r="AG40" s="142"/>
      <c r="AH40" s="142"/>
      <c r="AI40" s="59" t="s">
        <v>4</v>
      </c>
      <c r="AJ40" s="142"/>
      <c r="AK40" s="142"/>
      <c r="AL40" s="15" t="s">
        <v>5</v>
      </c>
      <c r="AM40" s="9"/>
      <c r="AN40" s="6" t="s">
        <v>22</v>
      </c>
      <c r="AO40" s="6" t="s">
        <v>24</v>
      </c>
      <c r="AX40" s="8"/>
      <c r="AY40" s="8"/>
      <c r="AZ40" s="8"/>
      <c r="BA40" s="8"/>
    </row>
    <row r="41" spans="2:53" ht="15" customHeight="1">
      <c r="B41" s="250"/>
      <c r="C41" s="253"/>
      <c r="D41" s="231"/>
      <c r="E41" s="232"/>
      <c r="F41" s="244" t="s">
        <v>109</v>
      </c>
      <c r="G41" s="245"/>
      <c r="H41" s="245"/>
      <c r="I41" s="245"/>
      <c r="J41" s="161"/>
      <c r="K41" s="162"/>
      <c r="L41" s="57" t="s">
        <v>107</v>
      </c>
      <c r="M41" s="58" t="s">
        <v>21</v>
      </c>
      <c r="N41" s="163"/>
      <c r="O41" s="193"/>
      <c r="P41" s="46" t="s">
        <v>20</v>
      </c>
      <c r="R41" s="180"/>
      <c r="S41" s="181"/>
      <c r="T41" s="181"/>
      <c r="U41" s="181"/>
      <c r="V41" s="181"/>
      <c r="W41" s="182"/>
      <c r="X41" s="143"/>
      <c r="Y41" s="144"/>
      <c r="Z41" s="145"/>
      <c r="AA41" s="146" t="e">
        <f t="shared" si="0"/>
        <v>#N/A</v>
      </c>
      <c r="AB41" s="147"/>
      <c r="AC41" s="148"/>
      <c r="AD41" s="149" t="e">
        <f t="shared" si="1"/>
        <v>#N/A</v>
      </c>
      <c r="AE41" s="150"/>
      <c r="AF41" s="151"/>
      <c r="AG41" s="142"/>
      <c r="AH41" s="142"/>
      <c r="AI41" s="59" t="s">
        <v>4</v>
      </c>
      <c r="AJ41" s="142"/>
      <c r="AK41" s="142"/>
      <c r="AL41" s="15" t="s">
        <v>5</v>
      </c>
      <c r="AM41" s="12"/>
      <c r="AN41" s="18" t="str">
        <f>$B$115&amp;"　"&amp;$D$115</f>
        <v>18　紙パック　オレンジ　果汁30%</v>
      </c>
      <c r="AO41" s="6">
        <f t="shared" ref="AO41:AO46" si="2">$P$115</f>
        <v>103</v>
      </c>
      <c r="AX41" s="235"/>
      <c r="AY41" s="235"/>
      <c r="AZ41" s="235"/>
      <c r="BA41" s="235"/>
    </row>
    <row r="42" spans="2:53" ht="15" customHeight="1">
      <c r="B42" s="250"/>
      <c r="C42" s="253"/>
      <c r="D42" s="231"/>
      <c r="E42" s="232"/>
      <c r="F42" s="244"/>
      <c r="G42" s="245"/>
      <c r="H42" s="245"/>
      <c r="I42" s="245"/>
      <c r="J42" s="161"/>
      <c r="K42" s="162"/>
      <c r="L42" s="57" t="s">
        <v>107</v>
      </c>
      <c r="M42" s="58" t="s">
        <v>21</v>
      </c>
      <c r="N42" s="163"/>
      <c r="O42" s="163"/>
      <c r="P42" s="17" t="s">
        <v>20</v>
      </c>
      <c r="R42" s="180"/>
      <c r="S42" s="181"/>
      <c r="T42" s="181"/>
      <c r="U42" s="181"/>
      <c r="V42" s="181"/>
      <c r="W42" s="182"/>
      <c r="X42" s="143"/>
      <c r="Y42" s="144"/>
      <c r="Z42" s="145"/>
      <c r="AA42" s="146" t="e">
        <f t="shared" si="0"/>
        <v>#N/A</v>
      </c>
      <c r="AB42" s="147"/>
      <c r="AC42" s="148"/>
      <c r="AD42" s="149" t="e">
        <f>X42*AA42</f>
        <v>#N/A</v>
      </c>
      <c r="AE42" s="150"/>
      <c r="AF42" s="151"/>
      <c r="AG42" s="142"/>
      <c r="AH42" s="142"/>
      <c r="AI42" s="59" t="s">
        <v>4</v>
      </c>
      <c r="AJ42" s="142"/>
      <c r="AK42" s="142"/>
      <c r="AL42" s="15" t="s">
        <v>5</v>
      </c>
      <c r="AM42" s="12"/>
      <c r="AN42" s="18" t="str">
        <f>$B$116&amp;"　"&amp;$D$116</f>
        <v>19　紙パック　オレンジ　果汁100%</v>
      </c>
      <c r="AO42" s="6">
        <f t="shared" si="2"/>
        <v>103</v>
      </c>
      <c r="AX42" s="235"/>
      <c r="AY42" s="235"/>
      <c r="AZ42" s="235"/>
      <c r="BA42" s="235"/>
    </row>
    <row r="43" spans="2:53" ht="15" customHeight="1">
      <c r="B43" s="250"/>
      <c r="C43" s="253"/>
      <c r="D43" s="231"/>
      <c r="E43" s="232"/>
      <c r="F43" s="246"/>
      <c r="G43" s="245"/>
      <c r="H43" s="245"/>
      <c r="I43" s="245"/>
      <c r="J43" s="161"/>
      <c r="K43" s="162"/>
      <c r="L43" s="57" t="s">
        <v>107</v>
      </c>
      <c r="M43" s="58" t="s">
        <v>21</v>
      </c>
      <c r="N43" s="163"/>
      <c r="O43" s="163"/>
      <c r="P43" s="17" t="s">
        <v>20</v>
      </c>
      <c r="R43" s="180"/>
      <c r="S43" s="181"/>
      <c r="T43" s="181"/>
      <c r="U43" s="181"/>
      <c r="V43" s="181"/>
      <c r="W43" s="182"/>
      <c r="X43" s="143"/>
      <c r="Y43" s="144"/>
      <c r="Z43" s="145"/>
      <c r="AA43" s="146" t="e">
        <f t="shared" si="0"/>
        <v>#N/A</v>
      </c>
      <c r="AB43" s="147"/>
      <c r="AC43" s="148"/>
      <c r="AD43" s="149" t="e">
        <f t="shared" si="1"/>
        <v>#N/A</v>
      </c>
      <c r="AE43" s="150"/>
      <c r="AF43" s="151"/>
      <c r="AG43" s="142"/>
      <c r="AH43" s="142"/>
      <c r="AI43" s="59" t="s">
        <v>4</v>
      </c>
      <c r="AJ43" s="142"/>
      <c r="AK43" s="142"/>
      <c r="AL43" s="15" t="s">
        <v>5</v>
      </c>
      <c r="AM43" s="12"/>
      <c r="AN43" s="18" t="str">
        <f>$B$117&amp;"　"&amp;$D$117</f>
        <v>20　紙パック　アップル　果汁30%</v>
      </c>
      <c r="AO43" s="6">
        <f t="shared" si="2"/>
        <v>103</v>
      </c>
      <c r="AX43" s="235"/>
      <c r="AY43" s="235"/>
      <c r="AZ43" s="235"/>
      <c r="BA43" s="235"/>
    </row>
    <row r="44" spans="2:53" ht="15" customHeight="1">
      <c r="B44" s="250"/>
      <c r="C44" s="253"/>
      <c r="D44" s="231"/>
      <c r="E44" s="232"/>
      <c r="F44" s="247"/>
      <c r="G44" s="248"/>
      <c r="H44" s="248"/>
      <c r="I44" s="248"/>
      <c r="J44" s="161"/>
      <c r="K44" s="162"/>
      <c r="L44" s="57" t="s">
        <v>107</v>
      </c>
      <c r="M44" s="58" t="s">
        <v>21</v>
      </c>
      <c r="N44" s="163"/>
      <c r="O44" s="163"/>
      <c r="P44" s="17" t="s">
        <v>20</v>
      </c>
      <c r="R44" s="180"/>
      <c r="S44" s="181"/>
      <c r="T44" s="181"/>
      <c r="U44" s="181"/>
      <c r="V44" s="181"/>
      <c r="W44" s="182"/>
      <c r="X44" s="143"/>
      <c r="Y44" s="144"/>
      <c r="Z44" s="145"/>
      <c r="AA44" s="146" t="e">
        <f t="shared" si="0"/>
        <v>#N/A</v>
      </c>
      <c r="AB44" s="147"/>
      <c r="AC44" s="148"/>
      <c r="AD44" s="149" t="e">
        <f t="shared" si="1"/>
        <v>#N/A</v>
      </c>
      <c r="AE44" s="150"/>
      <c r="AF44" s="151"/>
      <c r="AG44" s="142"/>
      <c r="AH44" s="142"/>
      <c r="AI44" s="59" t="s">
        <v>4</v>
      </c>
      <c r="AJ44" s="142"/>
      <c r="AK44" s="142"/>
      <c r="AL44" s="15" t="s">
        <v>5</v>
      </c>
      <c r="AM44" s="12"/>
      <c r="AN44" s="18" t="str">
        <f>$B$118&amp;"　"&amp;$D$118</f>
        <v>21　紙パック　アップル　果汁100%</v>
      </c>
      <c r="AO44" s="6">
        <f t="shared" si="2"/>
        <v>103</v>
      </c>
      <c r="AX44" s="235"/>
      <c r="AY44" s="235"/>
      <c r="AZ44" s="235"/>
      <c r="BA44" s="235"/>
    </row>
    <row r="45" spans="2:53" ht="15" customHeight="1" thickBot="1">
      <c r="B45" s="251"/>
      <c r="C45" s="254"/>
      <c r="D45" s="233"/>
      <c r="E45" s="234"/>
      <c r="F45" s="159" t="s">
        <v>106</v>
      </c>
      <c r="G45" s="160"/>
      <c r="H45" s="160"/>
      <c r="I45" s="160"/>
      <c r="J45" s="161">
        <f>J41*N41+J43*N43+J44*N44+J42*N42</f>
        <v>0</v>
      </c>
      <c r="K45" s="162"/>
      <c r="L45" s="162"/>
      <c r="M45" s="162"/>
      <c r="N45" s="162"/>
      <c r="O45" s="194"/>
      <c r="P45" s="47" t="s">
        <v>107</v>
      </c>
      <c r="R45" s="180"/>
      <c r="S45" s="181"/>
      <c r="T45" s="181"/>
      <c r="U45" s="181"/>
      <c r="V45" s="181"/>
      <c r="W45" s="182"/>
      <c r="X45" s="143"/>
      <c r="Y45" s="144"/>
      <c r="Z45" s="145"/>
      <c r="AA45" s="146" t="e">
        <f t="shared" si="0"/>
        <v>#N/A</v>
      </c>
      <c r="AB45" s="147"/>
      <c r="AC45" s="148"/>
      <c r="AD45" s="149" t="e">
        <f t="shared" si="1"/>
        <v>#N/A</v>
      </c>
      <c r="AE45" s="150"/>
      <c r="AF45" s="151"/>
      <c r="AG45" s="142"/>
      <c r="AH45" s="142"/>
      <c r="AI45" s="59" t="s">
        <v>4</v>
      </c>
      <c r="AJ45" s="142"/>
      <c r="AK45" s="142"/>
      <c r="AL45" s="15" t="s">
        <v>5</v>
      </c>
      <c r="AM45" s="12"/>
      <c r="AN45" s="18" t="str">
        <f>$B$119&amp;"　"&amp;$D$119</f>
        <v>22　紙パック　ウーロン茶</v>
      </c>
      <c r="AO45" s="6">
        <f t="shared" si="2"/>
        <v>103</v>
      </c>
      <c r="AX45" s="235"/>
      <c r="AY45" s="235"/>
      <c r="AZ45" s="235"/>
      <c r="BA45" s="235"/>
    </row>
    <row r="46" spans="2:53" ht="15" customHeight="1" thickBot="1">
      <c r="B46" s="373"/>
      <c r="C46" s="252" t="s">
        <v>4</v>
      </c>
      <c r="D46" s="229" t="s">
        <v>90</v>
      </c>
      <c r="E46" s="230"/>
      <c r="F46" s="192" t="s">
        <v>83</v>
      </c>
      <c r="G46" s="177"/>
      <c r="H46" s="177"/>
      <c r="I46" s="177"/>
      <c r="J46" s="376"/>
      <c r="K46" s="377"/>
      <c r="L46" s="377"/>
      <c r="M46" s="377"/>
      <c r="N46" s="377"/>
      <c r="O46" s="378"/>
      <c r="P46" s="379"/>
      <c r="R46" s="180"/>
      <c r="S46" s="181"/>
      <c r="T46" s="181"/>
      <c r="U46" s="181"/>
      <c r="V46" s="181"/>
      <c r="W46" s="182"/>
      <c r="X46" s="143"/>
      <c r="Y46" s="144"/>
      <c r="Z46" s="145"/>
      <c r="AA46" s="146" t="e">
        <f t="shared" si="0"/>
        <v>#N/A</v>
      </c>
      <c r="AB46" s="147"/>
      <c r="AC46" s="148"/>
      <c r="AD46" s="149" t="e">
        <f t="shared" si="1"/>
        <v>#N/A</v>
      </c>
      <c r="AE46" s="150"/>
      <c r="AF46" s="151"/>
      <c r="AG46" s="142"/>
      <c r="AH46" s="142"/>
      <c r="AI46" s="59" t="s">
        <v>4</v>
      </c>
      <c r="AJ46" s="142"/>
      <c r="AK46" s="142"/>
      <c r="AL46" s="15" t="s">
        <v>5</v>
      </c>
      <c r="AM46" s="12"/>
      <c r="AN46" s="18" t="str">
        <f>$B$120&amp;"　"&amp;$D$120</f>
        <v>23　紙パック　牛乳</v>
      </c>
      <c r="AO46" s="6">
        <f t="shared" si="2"/>
        <v>103</v>
      </c>
    </row>
    <row r="47" spans="2:53" ht="15" customHeight="1">
      <c r="B47" s="374"/>
      <c r="C47" s="253"/>
      <c r="D47" s="231"/>
      <c r="E47" s="232"/>
      <c r="F47" s="244" t="s">
        <v>109</v>
      </c>
      <c r="G47" s="245"/>
      <c r="H47" s="245"/>
      <c r="I47" s="245"/>
      <c r="J47" s="161"/>
      <c r="K47" s="162"/>
      <c r="L47" s="57" t="s">
        <v>107</v>
      </c>
      <c r="M47" s="58" t="s">
        <v>21</v>
      </c>
      <c r="N47" s="163"/>
      <c r="O47" s="193"/>
      <c r="P47" s="46" t="s">
        <v>20</v>
      </c>
      <c r="R47" s="180"/>
      <c r="S47" s="181"/>
      <c r="T47" s="181"/>
      <c r="U47" s="181"/>
      <c r="V47" s="181"/>
      <c r="W47" s="182"/>
      <c r="X47" s="143"/>
      <c r="Y47" s="144"/>
      <c r="Z47" s="145"/>
      <c r="AA47" s="146" t="e">
        <f t="shared" si="0"/>
        <v>#N/A</v>
      </c>
      <c r="AB47" s="147"/>
      <c r="AC47" s="148"/>
      <c r="AD47" s="149" t="e">
        <f>X47*AA47</f>
        <v>#N/A</v>
      </c>
      <c r="AE47" s="150"/>
      <c r="AF47" s="151"/>
      <c r="AG47" s="142"/>
      <c r="AH47" s="142"/>
      <c r="AI47" s="59" t="s">
        <v>4</v>
      </c>
      <c r="AJ47" s="142"/>
      <c r="AK47" s="142"/>
      <c r="AL47" s="15" t="s">
        <v>5</v>
      </c>
      <c r="AM47" s="16"/>
      <c r="AN47" s="18" t="str">
        <f>$B$121&amp;"　"&amp;$D$121</f>
        <v>24　ペットボトル　緑茶</v>
      </c>
      <c r="AO47" s="6">
        <f>$P$121</f>
        <v>154</v>
      </c>
    </row>
    <row r="48" spans="2:53" ht="15" customHeight="1">
      <c r="B48" s="374"/>
      <c r="C48" s="253"/>
      <c r="D48" s="231"/>
      <c r="E48" s="232"/>
      <c r="F48" s="244"/>
      <c r="G48" s="245"/>
      <c r="H48" s="245"/>
      <c r="I48" s="245"/>
      <c r="J48" s="161"/>
      <c r="K48" s="162"/>
      <c r="L48" s="57" t="s">
        <v>107</v>
      </c>
      <c r="M48" s="58" t="s">
        <v>21</v>
      </c>
      <c r="N48" s="163"/>
      <c r="O48" s="163"/>
      <c r="P48" s="17" t="s">
        <v>20</v>
      </c>
      <c r="R48" s="180"/>
      <c r="S48" s="181"/>
      <c r="T48" s="181"/>
      <c r="U48" s="181"/>
      <c r="V48" s="181"/>
      <c r="W48" s="182"/>
      <c r="X48" s="143"/>
      <c r="Y48" s="144"/>
      <c r="Z48" s="145"/>
      <c r="AA48" s="146" t="e">
        <f t="shared" si="0"/>
        <v>#N/A</v>
      </c>
      <c r="AB48" s="147"/>
      <c r="AC48" s="148"/>
      <c r="AD48" s="149" t="e">
        <f>X48*AA48</f>
        <v>#N/A</v>
      </c>
      <c r="AE48" s="150"/>
      <c r="AF48" s="151"/>
      <c r="AG48" s="142"/>
      <c r="AH48" s="142"/>
      <c r="AI48" s="59" t="s">
        <v>4</v>
      </c>
      <c r="AJ48" s="142"/>
      <c r="AK48" s="142"/>
      <c r="AL48" s="15" t="s">
        <v>5</v>
      </c>
      <c r="AM48" s="16"/>
      <c r="AN48" s="18" t="str">
        <f>$B$122&amp;"　"&amp;$D$122</f>
        <v>25　ペットボトル　麦茶</v>
      </c>
      <c r="AO48" s="6">
        <f>$P$121</f>
        <v>154</v>
      </c>
    </row>
    <row r="49" spans="2:41" ht="15" customHeight="1">
      <c r="B49" s="374"/>
      <c r="C49" s="253"/>
      <c r="D49" s="231"/>
      <c r="E49" s="232"/>
      <c r="F49" s="246"/>
      <c r="G49" s="245"/>
      <c r="H49" s="245"/>
      <c r="I49" s="245"/>
      <c r="J49" s="161"/>
      <c r="K49" s="162"/>
      <c r="L49" s="57" t="s">
        <v>107</v>
      </c>
      <c r="M49" s="58" t="s">
        <v>21</v>
      </c>
      <c r="N49" s="163"/>
      <c r="O49" s="163"/>
      <c r="P49" s="17" t="s">
        <v>20</v>
      </c>
      <c r="R49" s="180"/>
      <c r="S49" s="181"/>
      <c r="T49" s="181"/>
      <c r="U49" s="181"/>
      <c r="V49" s="181"/>
      <c r="W49" s="182"/>
      <c r="X49" s="143"/>
      <c r="Y49" s="144"/>
      <c r="Z49" s="145"/>
      <c r="AA49" s="146" t="e">
        <f t="shared" si="0"/>
        <v>#N/A</v>
      </c>
      <c r="AB49" s="147"/>
      <c r="AC49" s="148"/>
      <c r="AD49" s="149" t="e">
        <f>X49*AA49</f>
        <v>#N/A</v>
      </c>
      <c r="AE49" s="150"/>
      <c r="AF49" s="151"/>
      <c r="AG49" s="142"/>
      <c r="AH49" s="142"/>
      <c r="AI49" s="59" t="s">
        <v>4</v>
      </c>
      <c r="AJ49" s="142"/>
      <c r="AK49" s="142"/>
      <c r="AL49" s="15" t="s">
        <v>5</v>
      </c>
      <c r="AM49" s="16"/>
      <c r="AN49" s="18" t="str">
        <f>$B$123&amp;"　"&amp;$D$123</f>
        <v>26　ペットボトル　スポーツドリンク</v>
      </c>
      <c r="AO49" s="6">
        <f>$P$121</f>
        <v>154</v>
      </c>
    </row>
    <row r="50" spans="2:41" ht="15" customHeight="1">
      <c r="B50" s="374"/>
      <c r="C50" s="253"/>
      <c r="D50" s="231"/>
      <c r="E50" s="232"/>
      <c r="F50" s="247"/>
      <c r="G50" s="248"/>
      <c r="H50" s="248"/>
      <c r="I50" s="248"/>
      <c r="J50" s="161"/>
      <c r="K50" s="162"/>
      <c r="L50" s="57" t="s">
        <v>107</v>
      </c>
      <c r="M50" s="58" t="s">
        <v>21</v>
      </c>
      <c r="N50" s="163"/>
      <c r="O50" s="163"/>
      <c r="P50" s="17" t="s">
        <v>20</v>
      </c>
      <c r="R50" s="380" t="s">
        <v>104</v>
      </c>
      <c r="S50" s="380"/>
      <c r="T50" s="380"/>
      <c r="U50" s="380"/>
      <c r="V50" s="380"/>
      <c r="W50" s="380"/>
      <c r="X50" s="380"/>
      <c r="Y50" s="380"/>
      <c r="Z50" s="380"/>
      <c r="AA50" s="380"/>
      <c r="AB50" s="380"/>
      <c r="AC50" s="380"/>
      <c r="AD50" s="380"/>
      <c r="AE50" s="380"/>
      <c r="AF50" s="380"/>
      <c r="AG50" s="380"/>
      <c r="AH50" s="380"/>
      <c r="AI50" s="380"/>
      <c r="AJ50" s="380"/>
      <c r="AK50" s="380"/>
      <c r="AL50" s="380"/>
      <c r="AN50" s="18" t="str">
        <f>$B$124&amp;"　"&amp;$D$124</f>
        <v>27　ペットボトル　水</v>
      </c>
      <c r="AO50" s="6">
        <f>$P$124</f>
        <v>134</v>
      </c>
    </row>
    <row r="51" spans="2:41" ht="15" customHeight="1" thickBot="1">
      <c r="B51" s="375"/>
      <c r="C51" s="254"/>
      <c r="D51" s="233"/>
      <c r="E51" s="234"/>
      <c r="F51" s="159" t="s">
        <v>106</v>
      </c>
      <c r="G51" s="160"/>
      <c r="H51" s="160"/>
      <c r="I51" s="160"/>
      <c r="J51" s="161">
        <f>J47*N47+J49*N49+J50*N50+J48*N48</f>
        <v>0</v>
      </c>
      <c r="K51" s="162"/>
      <c r="L51" s="162"/>
      <c r="M51" s="162"/>
      <c r="N51" s="162"/>
      <c r="O51" s="194"/>
      <c r="P51" s="47" t="s">
        <v>107</v>
      </c>
      <c r="Q51" s="5"/>
      <c r="R51" s="153" t="s">
        <v>103</v>
      </c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9"/>
      <c r="AN51" s="18" t="str">
        <f>$B$125&amp;"　"&amp;$D$125</f>
        <v>28　ゼリー（青リンゴ味）</v>
      </c>
      <c r="AO51" s="6">
        <f>$P$125</f>
        <v>51</v>
      </c>
    </row>
    <row r="52" spans="2:41" ht="14.25" customHeight="1" thickBot="1">
      <c r="B52" s="373"/>
      <c r="C52" s="252" t="s">
        <v>4</v>
      </c>
      <c r="D52" s="229" t="s">
        <v>90</v>
      </c>
      <c r="E52" s="230"/>
      <c r="F52" s="192" t="s">
        <v>83</v>
      </c>
      <c r="G52" s="177"/>
      <c r="H52" s="177"/>
      <c r="I52" s="177"/>
      <c r="J52" s="376"/>
      <c r="K52" s="377"/>
      <c r="L52" s="377"/>
      <c r="M52" s="377"/>
      <c r="N52" s="377"/>
      <c r="O52" s="378"/>
      <c r="P52" s="379"/>
      <c r="R52" s="5" t="s">
        <v>93</v>
      </c>
      <c r="S52" s="26"/>
      <c r="T52" s="26"/>
      <c r="U52" s="26"/>
      <c r="V52" s="152" t="s">
        <v>175</v>
      </c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N52" s="18" t="str">
        <f>$T$115&amp;"　"&amp;$V$115</f>
        <v>29　アイスクリーム　バニラ</v>
      </c>
      <c r="AO52" s="6">
        <f>$AH$115</f>
        <v>130</v>
      </c>
    </row>
    <row r="53" spans="2:41" ht="15" customHeight="1">
      <c r="B53" s="374"/>
      <c r="C53" s="253"/>
      <c r="D53" s="231"/>
      <c r="E53" s="232"/>
      <c r="F53" s="381" t="s">
        <v>109</v>
      </c>
      <c r="G53" s="382"/>
      <c r="H53" s="382"/>
      <c r="I53" s="382"/>
      <c r="J53" s="161"/>
      <c r="K53" s="162"/>
      <c r="L53" s="57" t="s">
        <v>107</v>
      </c>
      <c r="M53" s="58" t="s">
        <v>21</v>
      </c>
      <c r="N53" s="163"/>
      <c r="O53" s="193"/>
      <c r="P53" s="46" t="s">
        <v>20</v>
      </c>
      <c r="R53" s="159" t="s">
        <v>125</v>
      </c>
      <c r="S53" s="160"/>
      <c r="T53" s="160"/>
      <c r="U53" s="160"/>
      <c r="V53" s="160"/>
      <c r="W53" s="160"/>
      <c r="X53" s="158" t="s">
        <v>23</v>
      </c>
      <c r="Y53" s="158"/>
      <c r="Z53" s="158"/>
      <c r="AA53" s="158" t="s">
        <v>24</v>
      </c>
      <c r="AB53" s="158"/>
      <c r="AC53" s="158"/>
      <c r="AD53" s="158" t="s">
        <v>25</v>
      </c>
      <c r="AE53" s="158"/>
      <c r="AF53" s="158"/>
      <c r="AG53" s="183" t="s">
        <v>84</v>
      </c>
      <c r="AH53" s="147"/>
      <c r="AI53" s="147"/>
      <c r="AJ53" s="147"/>
      <c r="AK53" s="147"/>
      <c r="AL53" s="184"/>
      <c r="AN53" s="18" t="str">
        <f>$T$116&amp;"　"&amp;$V$116</f>
        <v>30　アイスクリーム　モナカ</v>
      </c>
      <c r="AO53" s="6">
        <f>$AH$115</f>
        <v>130</v>
      </c>
    </row>
    <row r="54" spans="2:41" ht="15" customHeight="1">
      <c r="B54" s="374"/>
      <c r="C54" s="253"/>
      <c r="D54" s="231"/>
      <c r="E54" s="232"/>
      <c r="F54" s="244"/>
      <c r="G54" s="383"/>
      <c r="H54" s="383"/>
      <c r="I54" s="383"/>
      <c r="J54" s="161"/>
      <c r="K54" s="162"/>
      <c r="L54" s="57" t="s">
        <v>107</v>
      </c>
      <c r="M54" s="58" t="s">
        <v>21</v>
      </c>
      <c r="N54" s="163"/>
      <c r="O54" s="163"/>
      <c r="P54" s="17" t="s">
        <v>20</v>
      </c>
      <c r="Q54" s="20"/>
      <c r="R54" s="130" t="s">
        <v>124</v>
      </c>
      <c r="S54" s="131"/>
      <c r="T54" s="131"/>
      <c r="U54" s="131"/>
      <c r="V54" s="131"/>
      <c r="W54" s="131"/>
      <c r="X54" s="134"/>
      <c r="Y54" s="134"/>
      <c r="Z54" s="134"/>
      <c r="AA54" s="134" t="e">
        <f>VLOOKUP(R54,$AN$87:$AO$89,2,FALSE)</f>
        <v>#N/A</v>
      </c>
      <c r="AB54" s="134"/>
      <c r="AC54" s="134"/>
      <c r="AD54" s="136" t="e">
        <f>X54*AA54</f>
        <v>#N/A</v>
      </c>
      <c r="AE54" s="136"/>
      <c r="AF54" s="136"/>
      <c r="AG54" s="138" t="s">
        <v>4</v>
      </c>
      <c r="AH54" s="139"/>
      <c r="AI54" s="140"/>
      <c r="AJ54" s="141" t="s">
        <v>5</v>
      </c>
      <c r="AK54" s="125"/>
      <c r="AL54" s="126"/>
      <c r="AN54" s="18" t="str">
        <f>$T$117&amp;"　"&amp;$V$117</f>
        <v>31　かき氷　※取り扱いは8月末まで</v>
      </c>
      <c r="AO54" s="6">
        <f>$AH$115</f>
        <v>130</v>
      </c>
    </row>
    <row r="55" spans="2:41" ht="15" customHeight="1">
      <c r="B55" s="374"/>
      <c r="C55" s="253"/>
      <c r="D55" s="231"/>
      <c r="E55" s="232"/>
      <c r="F55" s="244"/>
      <c r="G55" s="383"/>
      <c r="H55" s="383"/>
      <c r="I55" s="383"/>
      <c r="J55" s="161"/>
      <c r="K55" s="162"/>
      <c r="L55" s="57" t="s">
        <v>107</v>
      </c>
      <c r="M55" s="58" t="s">
        <v>21</v>
      </c>
      <c r="N55" s="163"/>
      <c r="O55" s="163"/>
      <c r="P55" s="17" t="s">
        <v>20</v>
      </c>
      <c r="R55" s="132"/>
      <c r="S55" s="133"/>
      <c r="T55" s="133"/>
      <c r="U55" s="133"/>
      <c r="V55" s="133"/>
      <c r="W55" s="133"/>
      <c r="X55" s="135"/>
      <c r="Y55" s="135"/>
      <c r="Z55" s="135"/>
      <c r="AA55" s="135"/>
      <c r="AB55" s="135"/>
      <c r="AC55" s="135"/>
      <c r="AD55" s="137"/>
      <c r="AE55" s="137"/>
      <c r="AF55" s="137"/>
      <c r="AG55" s="138"/>
      <c r="AH55" s="139"/>
      <c r="AI55" s="140"/>
      <c r="AJ55" s="127"/>
      <c r="AK55" s="128"/>
      <c r="AL55" s="129"/>
      <c r="AN55" s="18" t="str">
        <f>$T$118&amp;"　"&amp;$V$118</f>
        <v>32　菓子パン　メロンパン</v>
      </c>
      <c r="AO55" s="6">
        <f>$AH$118</f>
        <v>118</v>
      </c>
    </row>
    <row r="56" spans="2:41" ht="15" customHeight="1">
      <c r="B56" s="374"/>
      <c r="C56" s="253"/>
      <c r="D56" s="231"/>
      <c r="E56" s="232"/>
      <c r="F56" s="384"/>
      <c r="G56" s="385"/>
      <c r="H56" s="385"/>
      <c r="I56" s="385"/>
      <c r="J56" s="161"/>
      <c r="K56" s="162"/>
      <c r="L56" s="57" t="s">
        <v>107</v>
      </c>
      <c r="M56" s="58" t="s">
        <v>21</v>
      </c>
      <c r="N56" s="163"/>
      <c r="O56" s="163"/>
      <c r="P56" s="17" t="s">
        <v>20</v>
      </c>
      <c r="R56" s="130" t="s">
        <v>124</v>
      </c>
      <c r="S56" s="131"/>
      <c r="T56" s="131"/>
      <c r="U56" s="131"/>
      <c r="V56" s="131"/>
      <c r="W56" s="131"/>
      <c r="X56" s="134"/>
      <c r="Y56" s="134"/>
      <c r="Z56" s="134"/>
      <c r="AA56" s="134" t="e">
        <f>VLOOKUP(R56,$AN$87:$AO$89,2,FALSE)</f>
        <v>#N/A</v>
      </c>
      <c r="AB56" s="134"/>
      <c r="AC56" s="134"/>
      <c r="AD56" s="136" t="e">
        <f>X56*AA56</f>
        <v>#N/A</v>
      </c>
      <c r="AE56" s="136"/>
      <c r="AF56" s="136"/>
      <c r="AG56" s="138" t="s">
        <v>4</v>
      </c>
      <c r="AH56" s="139"/>
      <c r="AI56" s="140"/>
      <c r="AJ56" s="124" t="s">
        <v>5</v>
      </c>
      <c r="AK56" s="125"/>
      <c r="AL56" s="126"/>
      <c r="AN56" s="18" t="str">
        <f>$T$119&amp;"　"&amp;$V$119</f>
        <v>33　菓子パン　クリームパン</v>
      </c>
      <c r="AO56" s="6">
        <f>$AH$118</f>
        <v>118</v>
      </c>
    </row>
    <row r="57" spans="2:41" ht="15" customHeight="1">
      <c r="B57" s="375"/>
      <c r="C57" s="254"/>
      <c r="D57" s="233"/>
      <c r="E57" s="234"/>
      <c r="F57" s="159" t="s">
        <v>106</v>
      </c>
      <c r="G57" s="160"/>
      <c r="H57" s="160"/>
      <c r="I57" s="160"/>
      <c r="J57" s="161">
        <f>J53*N53+J55*N55+J56*N56+J54*N54</f>
        <v>0</v>
      </c>
      <c r="K57" s="162"/>
      <c r="L57" s="162"/>
      <c r="M57" s="162"/>
      <c r="N57" s="162"/>
      <c r="O57" s="194"/>
      <c r="P57" s="47" t="s">
        <v>107</v>
      </c>
      <c r="Q57" s="13"/>
      <c r="R57" s="132"/>
      <c r="S57" s="133"/>
      <c r="T57" s="133"/>
      <c r="U57" s="133"/>
      <c r="V57" s="133"/>
      <c r="W57" s="133"/>
      <c r="X57" s="135"/>
      <c r="Y57" s="135"/>
      <c r="Z57" s="135"/>
      <c r="AA57" s="135"/>
      <c r="AB57" s="135"/>
      <c r="AC57" s="135"/>
      <c r="AD57" s="137"/>
      <c r="AE57" s="137"/>
      <c r="AF57" s="137"/>
      <c r="AG57" s="138"/>
      <c r="AH57" s="139"/>
      <c r="AI57" s="140"/>
      <c r="AJ57" s="127"/>
      <c r="AK57" s="128"/>
      <c r="AL57" s="129"/>
      <c r="AN57" s="18" t="str">
        <f>$T$120&amp;"　"&amp;$V$120</f>
        <v>34　菓子パン　チョココロネ</v>
      </c>
      <c r="AO57" s="6">
        <f>$AH$118</f>
        <v>118</v>
      </c>
    </row>
    <row r="58" spans="2:41" ht="6" customHeight="1" thickBot="1">
      <c r="B58" s="387"/>
      <c r="C58" s="387"/>
      <c r="D58" s="387"/>
      <c r="E58" s="387"/>
      <c r="F58" s="387"/>
      <c r="G58" s="387"/>
      <c r="H58" s="387"/>
      <c r="I58" s="387"/>
      <c r="J58" s="387"/>
      <c r="K58" s="387"/>
      <c r="L58" s="387"/>
      <c r="M58" s="387"/>
      <c r="N58" s="387"/>
      <c r="O58" s="387"/>
      <c r="P58" s="387"/>
      <c r="Q58" s="13"/>
      <c r="R58" s="27"/>
      <c r="S58" s="27"/>
      <c r="T58" s="27"/>
      <c r="U58" s="27"/>
      <c r="V58" s="27"/>
      <c r="W58" s="27"/>
      <c r="X58" s="28"/>
      <c r="Y58" s="28"/>
      <c r="Z58" s="28"/>
      <c r="AA58" s="28"/>
      <c r="AB58" s="28"/>
      <c r="AC58" s="28"/>
      <c r="AD58" s="29"/>
      <c r="AE58" s="29"/>
      <c r="AF58" s="29"/>
      <c r="AG58" s="30"/>
      <c r="AH58" s="30"/>
      <c r="AI58" s="28"/>
      <c r="AJ58" s="31"/>
      <c r="AK58" s="31"/>
      <c r="AL58" s="31"/>
      <c r="AN58" s="18" t="str">
        <f>$T$121&amp;"　"&amp;$V$121</f>
        <v>35　菓子パン　ジャムパン</v>
      </c>
      <c r="AO58" s="6">
        <f>$AH$118</f>
        <v>118</v>
      </c>
    </row>
    <row r="59" spans="2:41" ht="6" customHeight="1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N59" s="18" t="str">
        <f>$T$122&amp;"　"&amp;$V$122</f>
        <v>36　おにぎり　鮭</v>
      </c>
      <c r="AO59" s="6">
        <f>$AH$122</f>
        <v>123</v>
      </c>
    </row>
    <row r="60" spans="2:41" ht="12" customHeight="1">
      <c r="B60" s="386" t="s">
        <v>105</v>
      </c>
      <c r="C60" s="386"/>
      <c r="D60" s="386"/>
      <c r="E60" s="386"/>
      <c r="F60" s="386"/>
      <c r="G60" s="386"/>
      <c r="H60" s="386"/>
      <c r="I60" s="386"/>
      <c r="J60" s="386"/>
      <c r="K60" s="386"/>
      <c r="L60" s="386"/>
      <c r="M60" s="386"/>
      <c r="N60" s="386"/>
      <c r="O60" s="386"/>
      <c r="P60" s="386"/>
      <c r="Q60" s="386"/>
      <c r="AN60" s="18" t="str">
        <f>$T$123&amp;"　"&amp;$V$123</f>
        <v>37　おにぎり　梅干</v>
      </c>
      <c r="AO60" s="6">
        <f>$AH$122</f>
        <v>123</v>
      </c>
    </row>
    <row r="61" spans="2:41" ht="20.25" customHeight="1" thickBot="1">
      <c r="B61" s="22" t="s">
        <v>36</v>
      </c>
      <c r="C61" s="22"/>
      <c r="D61" s="22"/>
      <c r="E61" s="22"/>
      <c r="F61" s="22"/>
      <c r="G61" s="22"/>
      <c r="H61" s="22"/>
      <c r="I61" s="22"/>
      <c r="R61" t="s">
        <v>61</v>
      </c>
      <c r="AN61" s="18" t="str">
        <f>$T$124&amp;"　"&amp;$V$124</f>
        <v>38　おにぎり　昆布</v>
      </c>
      <c r="AO61" s="6">
        <f>$AH$122</f>
        <v>123</v>
      </c>
    </row>
    <row r="62" spans="2:41" ht="16.5" customHeight="1">
      <c r="B62" s="168" t="s">
        <v>34</v>
      </c>
      <c r="C62" s="169"/>
      <c r="D62" s="169"/>
      <c r="E62" s="169"/>
      <c r="F62" s="169"/>
      <c r="G62" s="169"/>
      <c r="H62" s="169" t="s">
        <v>35</v>
      </c>
      <c r="I62" s="169"/>
      <c r="J62" s="169"/>
      <c r="K62" s="169"/>
      <c r="L62" s="169"/>
      <c r="M62" s="169"/>
      <c r="N62" s="169"/>
      <c r="O62" s="169"/>
      <c r="P62" s="179"/>
      <c r="Q62" s="1"/>
      <c r="R62" s="168" t="s">
        <v>34</v>
      </c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  <c r="AD62" s="174" t="s">
        <v>35</v>
      </c>
      <c r="AE62" s="174"/>
      <c r="AF62" s="174"/>
      <c r="AG62" s="175"/>
      <c r="AN62" s="18" t="str">
        <f>$T$125&amp;"　"&amp;$V$125</f>
        <v>39　すいか　※取り扱いは7、8月</v>
      </c>
      <c r="AO62" s="6" t="str">
        <f>$AH$125</f>
        <v>時価</v>
      </c>
    </row>
    <row r="63" spans="2:41" ht="16.5" customHeight="1">
      <c r="B63" s="392" t="s">
        <v>113</v>
      </c>
      <c r="C63" s="262"/>
      <c r="D63" s="262"/>
      <c r="E63" s="262"/>
      <c r="F63" s="262"/>
      <c r="G63" s="262"/>
      <c r="H63" s="261" t="s">
        <v>31</v>
      </c>
      <c r="I63" s="261"/>
      <c r="J63" s="261"/>
      <c r="K63" s="262" t="s">
        <v>33</v>
      </c>
      <c r="L63" s="262"/>
      <c r="M63" s="262"/>
      <c r="N63" s="262"/>
      <c r="O63" s="262"/>
      <c r="P63" s="263"/>
      <c r="Q63" s="1"/>
      <c r="R63" s="176" t="s">
        <v>128</v>
      </c>
      <c r="S63" s="177"/>
      <c r="T63" s="177"/>
      <c r="U63" s="177"/>
      <c r="V63" s="177"/>
      <c r="W63" s="177"/>
      <c r="X63" s="177"/>
      <c r="Y63" s="177"/>
      <c r="Z63" s="177"/>
      <c r="AA63" s="177"/>
      <c r="AB63" s="177"/>
      <c r="AC63" s="178"/>
      <c r="AD63" s="236" t="s">
        <v>37</v>
      </c>
      <c r="AE63" s="237"/>
      <c r="AF63" s="237"/>
      <c r="AG63" s="238"/>
      <c r="AN63" s="18" t="str">
        <f>$T$126&amp;"　"&amp;$V$126</f>
        <v>40　オレンジ</v>
      </c>
      <c r="AO63" s="6">
        <f>+$AH$126</f>
        <v>160</v>
      </c>
    </row>
    <row r="64" spans="2:41" ht="16.5" customHeight="1" thickBot="1">
      <c r="B64" s="392"/>
      <c r="C64" s="262"/>
      <c r="D64" s="262"/>
      <c r="E64" s="262"/>
      <c r="F64" s="262"/>
      <c r="G64" s="262"/>
      <c r="H64" s="261" t="s">
        <v>30</v>
      </c>
      <c r="I64" s="261"/>
      <c r="J64" s="261"/>
      <c r="K64" s="262" t="s">
        <v>32</v>
      </c>
      <c r="L64" s="262"/>
      <c r="M64" s="262"/>
      <c r="N64" s="262"/>
      <c r="O64" s="262"/>
      <c r="P64" s="263"/>
      <c r="Q64" s="1"/>
      <c r="R64" s="198" t="s">
        <v>129</v>
      </c>
      <c r="S64" s="199"/>
      <c r="T64" s="199"/>
      <c r="U64" s="199"/>
      <c r="V64" s="199"/>
      <c r="W64" s="199"/>
      <c r="X64" s="199"/>
      <c r="Y64" s="199"/>
      <c r="Z64" s="199"/>
      <c r="AA64" s="199"/>
      <c r="AB64" s="199"/>
      <c r="AC64" s="199"/>
      <c r="AD64" s="239"/>
      <c r="AE64" s="240"/>
      <c r="AF64" s="240"/>
      <c r="AG64" s="241"/>
      <c r="AN64" s="18" t="s">
        <v>161</v>
      </c>
      <c r="AO64" s="6">
        <v>60</v>
      </c>
    </row>
    <row r="65" spans="2:43" ht="16.5" customHeight="1">
      <c r="B65" s="310" t="s">
        <v>127</v>
      </c>
      <c r="C65" s="261"/>
      <c r="D65" s="261"/>
      <c r="E65" s="261"/>
      <c r="F65" s="261"/>
      <c r="G65" s="261"/>
      <c r="H65" s="262" t="s">
        <v>163</v>
      </c>
      <c r="I65" s="262"/>
      <c r="J65" s="262"/>
      <c r="K65" s="262"/>
      <c r="L65" s="262"/>
      <c r="M65" s="262"/>
      <c r="N65" s="262"/>
      <c r="O65" s="262"/>
      <c r="P65" s="263"/>
      <c r="Q65" s="1"/>
      <c r="R65" s="196" t="s">
        <v>174</v>
      </c>
      <c r="S65" s="197"/>
      <c r="T65" s="197"/>
      <c r="U65" s="197"/>
      <c r="V65" s="197"/>
      <c r="W65" s="197"/>
      <c r="X65" s="197"/>
      <c r="Y65" s="197"/>
      <c r="Z65" s="197"/>
      <c r="AA65" s="197"/>
      <c r="AB65" s="197"/>
      <c r="AC65" s="197"/>
      <c r="AD65" s="197"/>
      <c r="AE65" s="197"/>
      <c r="AF65" s="197"/>
      <c r="AG65" s="197"/>
      <c r="AH65" s="197"/>
      <c r="AI65" s="197"/>
      <c r="AJ65" s="197"/>
      <c r="AK65" s="197"/>
      <c r="AL65" s="197"/>
      <c r="AN65" s="18"/>
      <c r="AO65" s="6"/>
    </row>
    <row r="66" spans="2:43" ht="16.5" customHeight="1" thickBot="1">
      <c r="B66" s="419" t="s">
        <v>162</v>
      </c>
      <c r="C66" s="420"/>
      <c r="D66" s="420"/>
      <c r="E66" s="420"/>
      <c r="F66" s="420"/>
      <c r="G66" s="420"/>
      <c r="H66" s="262" t="s">
        <v>164</v>
      </c>
      <c r="I66" s="262"/>
      <c r="J66" s="262"/>
      <c r="K66" s="262"/>
      <c r="L66" s="262"/>
      <c r="M66" s="262"/>
      <c r="N66" s="262"/>
      <c r="O66" s="262"/>
      <c r="P66" s="263"/>
      <c r="Q66" s="1"/>
      <c r="R66" s="197"/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7"/>
      <c r="AI66" s="197"/>
      <c r="AJ66" s="197"/>
      <c r="AK66" s="197"/>
      <c r="AL66" s="197"/>
      <c r="AN66" s="21"/>
      <c r="AO66" s="7"/>
    </row>
    <row r="67" spans="2:43" ht="16.5" customHeight="1" thickBot="1">
      <c r="B67" s="421"/>
      <c r="C67" s="422"/>
      <c r="D67" s="422"/>
      <c r="E67" s="422"/>
      <c r="F67" s="422"/>
      <c r="G67" s="422"/>
      <c r="H67" s="423"/>
      <c r="I67" s="423"/>
      <c r="J67" s="423"/>
      <c r="K67" s="423"/>
      <c r="L67" s="423"/>
      <c r="M67" s="423"/>
      <c r="N67" s="423"/>
      <c r="O67" s="423"/>
      <c r="P67" s="424"/>
      <c r="Q67" s="48"/>
      <c r="R67" s="425" t="s">
        <v>170</v>
      </c>
      <c r="S67" s="426"/>
      <c r="T67" s="426"/>
      <c r="U67" s="426"/>
      <c r="V67" s="426"/>
      <c r="W67" s="426"/>
      <c r="X67" s="426"/>
      <c r="Y67" s="426"/>
      <c r="Z67" s="426"/>
      <c r="AA67" s="426"/>
      <c r="AB67" s="164" t="s">
        <v>115</v>
      </c>
      <c r="AC67" s="164"/>
      <c r="AD67" s="164"/>
      <c r="AE67" s="165"/>
      <c r="AF67" s="166" t="s">
        <v>114</v>
      </c>
      <c r="AG67" s="167"/>
      <c r="AH67" s="167"/>
      <c r="AI67" s="167"/>
      <c r="AJ67" s="167"/>
      <c r="AK67" s="167"/>
      <c r="AL67" s="167"/>
    </row>
    <row r="68" spans="2:43" ht="13.5">
      <c r="B68" s="55" t="s">
        <v>173</v>
      </c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173">
        <f>D9</f>
        <v>0</v>
      </c>
      <c r="AD68" s="173"/>
      <c r="AE68" s="173"/>
      <c r="AF68" s="173"/>
      <c r="AG68" s="173"/>
      <c r="AH68" s="173"/>
      <c r="AI68" s="173"/>
      <c r="AJ68" s="173"/>
      <c r="AK68" s="173"/>
      <c r="AL68" s="173"/>
      <c r="AN68" s="6" t="s">
        <v>22</v>
      </c>
      <c r="AO68" s="6" t="s">
        <v>24</v>
      </c>
    </row>
    <row r="69" spans="2:43" ht="13.5">
      <c r="B69" s="329" t="s">
        <v>22</v>
      </c>
      <c r="C69" s="330"/>
      <c r="D69" s="330"/>
      <c r="E69" s="330"/>
      <c r="F69" s="330"/>
      <c r="G69" s="330"/>
      <c r="H69" s="330"/>
      <c r="I69" s="331"/>
      <c r="J69" s="170" t="s">
        <v>23</v>
      </c>
      <c r="K69" s="170"/>
      <c r="L69" s="170"/>
      <c r="M69" s="170" t="s">
        <v>24</v>
      </c>
      <c r="N69" s="170"/>
      <c r="O69" s="170"/>
      <c r="P69" s="170" t="s">
        <v>25</v>
      </c>
      <c r="Q69" s="170"/>
      <c r="R69" s="170"/>
      <c r="S69" s="170" t="s">
        <v>26</v>
      </c>
      <c r="T69" s="170"/>
      <c r="U69" s="170"/>
      <c r="V69" s="170"/>
      <c r="W69" s="171" t="s">
        <v>28</v>
      </c>
      <c r="X69" s="170"/>
      <c r="Y69" s="170"/>
      <c r="Z69" s="170"/>
      <c r="AA69" s="170"/>
      <c r="AB69" s="172"/>
      <c r="AC69" s="242" t="s">
        <v>38</v>
      </c>
      <c r="AD69" s="170"/>
      <c r="AE69" s="170"/>
      <c r="AF69" s="170"/>
      <c r="AG69" s="170"/>
      <c r="AH69" s="170"/>
      <c r="AI69" s="170"/>
      <c r="AJ69" s="170"/>
      <c r="AK69" s="170"/>
      <c r="AL69" s="243"/>
      <c r="AM69" s="8"/>
      <c r="AN69" s="18" t="str">
        <f t="shared" ref="AN69:AN74" si="3">B105&amp;"　"&amp;D105</f>
        <v>1　カレーライス</v>
      </c>
      <c r="AO69" s="6">
        <f>$J$105</f>
        <v>515</v>
      </c>
      <c r="AQ69" s="50"/>
    </row>
    <row r="70" spans="2:43" ht="13.5">
      <c r="B70" s="264" t="s">
        <v>133</v>
      </c>
      <c r="C70" s="265"/>
      <c r="D70" s="265"/>
      <c r="E70" s="266"/>
      <c r="F70" s="255" t="s">
        <v>62</v>
      </c>
      <c r="G70" s="256"/>
      <c r="H70" s="256"/>
      <c r="I70" s="257"/>
      <c r="J70" s="328"/>
      <c r="K70" s="328"/>
      <c r="L70" s="328"/>
      <c r="M70" s="195">
        <v>260</v>
      </c>
      <c r="N70" s="195"/>
      <c r="O70" s="195"/>
      <c r="P70" s="332">
        <f t="shared" ref="P70:P94" si="4">J70*M70</f>
        <v>0</v>
      </c>
      <c r="Q70" s="332"/>
      <c r="R70" s="332"/>
      <c r="S70" s="113" t="s">
        <v>26</v>
      </c>
      <c r="T70" s="113"/>
      <c r="U70" s="113"/>
      <c r="V70" s="113"/>
      <c r="W70" s="114"/>
      <c r="X70" s="115"/>
      <c r="Y70" s="60" t="s">
        <v>4</v>
      </c>
      <c r="Z70" s="113"/>
      <c r="AA70" s="113"/>
      <c r="AB70" s="61" t="s">
        <v>5</v>
      </c>
      <c r="AC70" s="108" t="s">
        <v>140</v>
      </c>
      <c r="AD70" s="109"/>
      <c r="AE70" s="109"/>
      <c r="AF70" s="109"/>
      <c r="AG70" s="109"/>
      <c r="AH70" s="109"/>
      <c r="AI70" s="109"/>
      <c r="AJ70" s="109"/>
      <c r="AK70" s="109"/>
      <c r="AL70" s="110"/>
      <c r="AM70" s="14"/>
      <c r="AN70" s="18" t="str">
        <f t="shared" si="3"/>
        <v>2　豚丼・みそ汁</v>
      </c>
      <c r="AO70" s="6">
        <f>$J$105</f>
        <v>515</v>
      </c>
      <c r="AQ70" s="50" t="s">
        <v>167</v>
      </c>
    </row>
    <row r="71" spans="2:43" ht="13.5">
      <c r="B71" s="267"/>
      <c r="C71" s="155"/>
      <c r="D71" s="155"/>
      <c r="E71" s="156"/>
      <c r="F71" s="154" t="s">
        <v>63</v>
      </c>
      <c r="G71" s="155"/>
      <c r="H71" s="155"/>
      <c r="I71" s="156"/>
      <c r="J71" s="157"/>
      <c r="K71" s="157"/>
      <c r="L71" s="157"/>
      <c r="M71" s="269">
        <v>260</v>
      </c>
      <c r="N71" s="269"/>
      <c r="O71" s="269"/>
      <c r="P71" s="121">
        <f t="shared" si="4"/>
        <v>0</v>
      </c>
      <c r="Q71" s="121"/>
      <c r="R71" s="121"/>
      <c r="S71" s="107" t="s">
        <v>26</v>
      </c>
      <c r="T71" s="107"/>
      <c r="U71" s="107"/>
      <c r="V71" s="107"/>
      <c r="W71" s="119"/>
      <c r="X71" s="120"/>
      <c r="Y71" s="62" t="s">
        <v>4</v>
      </c>
      <c r="Z71" s="107"/>
      <c r="AA71" s="107"/>
      <c r="AB71" s="63" t="s">
        <v>5</v>
      </c>
      <c r="AC71" s="111"/>
      <c r="AD71" s="111"/>
      <c r="AE71" s="111"/>
      <c r="AF71" s="111"/>
      <c r="AG71" s="111"/>
      <c r="AH71" s="111"/>
      <c r="AI71" s="111"/>
      <c r="AJ71" s="111"/>
      <c r="AK71" s="111"/>
      <c r="AL71" s="112"/>
      <c r="AM71" s="14"/>
      <c r="AN71" s="18" t="str">
        <f t="shared" si="3"/>
        <v>3　焼きそば</v>
      </c>
      <c r="AO71" s="6">
        <f>$J$105</f>
        <v>515</v>
      </c>
    </row>
    <row r="72" spans="2:43" ht="13.5">
      <c r="B72" s="311" t="s">
        <v>64</v>
      </c>
      <c r="C72" s="312"/>
      <c r="D72" s="312"/>
      <c r="E72" s="313"/>
      <c r="F72" s="255" t="s">
        <v>69</v>
      </c>
      <c r="G72" s="256"/>
      <c r="H72" s="256"/>
      <c r="I72" s="257"/>
      <c r="J72" s="328"/>
      <c r="K72" s="328"/>
      <c r="L72" s="328"/>
      <c r="M72" s="195">
        <v>2530</v>
      </c>
      <c r="N72" s="195"/>
      <c r="O72" s="195"/>
      <c r="P72" s="332">
        <f t="shared" si="4"/>
        <v>0</v>
      </c>
      <c r="Q72" s="332"/>
      <c r="R72" s="332"/>
      <c r="S72" s="113" t="s">
        <v>26</v>
      </c>
      <c r="T72" s="113"/>
      <c r="U72" s="113"/>
      <c r="V72" s="113"/>
      <c r="W72" s="114"/>
      <c r="X72" s="115"/>
      <c r="Y72" s="60" t="s">
        <v>4</v>
      </c>
      <c r="Z72" s="113"/>
      <c r="AA72" s="113"/>
      <c r="AB72" s="61" t="s">
        <v>5</v>
      </c>
      <c r="AC72" s="77" t="s">
        <v>68</v>
      </c>
      <c r="AD72" s="78"/>
      <c r="AE72" s="78"/>
      <c r="AF72" s="78"/>
      <c r="AG72" s="78"/>
      <c r="AH72" s="78"/>
      <c r="AI72" s="78"/>
      <c r="AJ72" s="78"/>
      <c r="AK72" s="78"/>
      <c r="AL72" s="79"/>
      <c r="AM72" s="14"/>
      <c r="AN72" s="18" t="str">
        <f t="shared" si="3"/>
        <v>4　鉄板焼き</v>
      </c>
      <c r="AO72" s="6">
        <f>$J$105</f>
        <v>515</v>
      </c>
    </row>
    <row r="73" spans="2:43" ht="13.5">
      <c r="B73" s="314"/>
      <c r="C73" s="315"/>
      <c r="D73" s="315"/>
      <c r="E73" s="316"/>
      <c r="F73" s="333" t="s">
        <v>70</v>
      </c>
      <c r="G73" s="334"/>
      <c r="H73" s="334"/>
      <c r="I73" s="335"/>
      <c r="J73" s="268"/>
      <c r="K73" s="268"/>
      <c r="L73" s="268"/>
      <c r="M73" s="191">
        <v>165</v>
      </c>
      <c r="N73" s="191"/>
      <c r="O73" s="191"/>
      <c r="P73" s="288">
        <f t="shared" si="4"/>
        <v>0</v>
      </c>
      <c r="Q73" s="288"/>
      <c r="R73" s="288"/>
      <c r="S73" s="87" t="s">
        <v>26</v>
      </c>
      <c r="T73" s="87"/>
      <c r="U73" s="87"/>
      <c r="V73" s="87"/>
      <c r="W73" s="122"/>
      <c r="X73" s="123"/>
      <c r="Y73" s="64" t="s">
        <v>4</v>
      </c>
      <c r="Z73" s="87"/>
      <c r="AA73" s="87"/>
      <c r="AB73" s="65" t="s">
        <v>5</v>
      </c>
      <c r="AC73" s="84" t="s">
        <v>71</v>
      </c>
      <c r="AD73" s="85"/>
      <c r="AE73" s="85"/>
      <c r="AF73" s="85"/>
      <c r="AG73" s="85"/>
      <c r="AH73" s="85"/>
      <c r="AI73" s="85"/>
      <c r="AJ73" s="85"/>
      <c r="AK73" s="85"/>
      <c r="AL73" s="86"/>
      <c r="AM73" s="14"/>
      <c r="AN73" s="18" t="str">
        <f t="shared" si="3"/>
        <v>5　シチュー</v>
      </c>
      <c r="AO73" s="6">
        <f>$J$105</f>
        <v>515</v>
      </c>
    </row>
    <row r="74" spans="2:43" ht="13.5">
      <c r="B74" s="317"/>
      <c r="C74" s="318"/>
      <c r="D74" s="318"/>
      <c r="E74" s="319"/>
      <c r="F74" s="336" t="s">
        <v>2</v>
      </c>
      <c r="G74" s="337"/>
      <c r="H74" s="337"/>
      <c r="I74" s="338"/>
      <c r="J74" s="157"/>
      <c r="K74" s="157"/>
      <c r="L74" s="157"/>
      <c r="M74" s="269">
        <v>160</v>
      </c>
      <c r="N74" s="269"/>
      <c r="O74" s="269"/>
      <c r="P74" s="121">
        <f t="shared" si="4"/>
        <v>0</v>
      </c>
      <c r="Q74" s="121"/>
      <c r="R74" s="121"/>
      <c r="S74" s="107" t="s">
        <v>26</v>
      </c>
      <c r="T74" s="107"/>
      <c r="U74" s="107"/>
      <c r="V74" s="107"/>
      <c r="W74" s="119"/>
      <c r="X74" s="120"/>
      <c r="Y74" s="62" t="s">
        <v>4</v>
      </c>
      <c r="Z74" s="107"/>
      <c r="AA74" s="107"/>
      <c r="AB74" s="63" t="s">
        <v>5</v>
      </c>
      <c r="AC74" s="116" t="s">
        <v>44</v>
      </c>
      <c r="AD74" s="117"/>
      <c r="AE74" s="117"/>
      <c r="AF74" s="117"/>
      <c r="AG74" s="117"/>
      <c r="AH74" s="117"/>
      <c r="AI74" s="117"/>
      <c r="AJ74" s="117"/>
      <c r="AK74" s="117"/>
      <c r="AL74" s="118"/>
      <c r="AM74" s="14"/>
      <c r="AN74" s="18" t="str">
        <f t="shared" si="3"/>
        <v>6　肉じゃが・豚汁</v>
      </c>
      <c r="AO74" s="6">
        <f>J110</f>
        <v>0</v>
      </c>
    </row>
    <row r="75" spans="2:43" ht="13.5">
      <c r="B75" s="311" t="s">
        <v>65</v>
      </c>
      <c r="C75" s="312"/>
      <c r="D75" s="312"/>
      <c r="E75" s="313"/>
      <c r="F75" s="255" t="s">
        <v>39</v>
      </c>
      <c r="G75" s="256"/>
      <c r="H75" s="256"/>
      <c r="I75" s="257"/>
      <c r="J75" s="328"/>
      <c r="K75" s="328"/>
      <c r="L75" s="328"/>
      <c r="M75" s="195">
        <v>75</v>
      </c>
      <c r="N75" s="195"/>
      <c r="O75" s="195"/>
      <c r="P75" s="332">
        <f t="shared" si="4"/>
        <v>0</v>
      </c>
      <c r="Q75" s="332"/>
      <c r="R75" s="332"/>
      <c r="S75" s="113" t="s">
        <v>26</v>
      </c>
      <c r="T75" s="113"/>
      <c r="U75" s="113"/>
      <c r="V75" s="113"/>
      <c r="W75" s="114"/>
      <c r="X75" s="115"/>
      <c r="Y75" s="60" t="s">
        <v>4</v>
      </c>
      <c r="Z75" s="113"/>
      <c r="AA75" s="113"/>
      <c r="AB75" s="61" t="s">
        <v>5</v>
      </c>
      <c r="AC75" s="77"/>
      <c r="AD75" s="78"/>
      <c r="AE75" s="78"/>
      <c r="AF75" s="78"/>
      <c r="AG75" s="78"/>
      <c r="AH75" s="78"/>
      <c r="AI75" s="78"/>
      <c r="AJ75" s="78"/>
      <c r="AK75" s="78"/>
      <c r="AL75" s="79"/>
      <c r="AM75" s="14"/>
      <c r="AN75" s="18" t="str">
        <f>B111&amp;"　"&amp;D111</f>
        <v>7　スパゲティー　ミートソース</v>
      </c>
      <c r="AO75" s="6">
        <f>$J$111</f>
        <v>525</v>
      </c>
    </row>
    <row r="76" spans="2:43" ht="13.5">
      <c r="B76" s="314"/>
      <c r="C76" s="315"/>
      <c r="D76" s="315"/>
      <c r="E76" s="316"/>
      <c r="F76" s="333" t="s">
        <v>85</v>
      </c>
      <c r="G76" s="334"/>
      <c r="H76" s="334"/>
      <c r="I76" s="335"/>
      <c r="J76" s="268"/>
      <c r="K76" s="268"/>
      <c r="L76" s="268"/>
      <c r="M76" s="191">
        <v>105</v>
      </c>
      <c r="N76" s="191"/>
      <c r="O76" s="191"/>
      <c r="P76" s="288">
        <f t="shared" si="4"/>
        <v>0</v>
      </c>
      <c r="Q76" s="288"/>
      <c r="R76" s="288"/>
      <c r="S76" s="87" t="s">
        <v>26</v>
      </c>
      <c r="T76" s="87"/>
      <c r="U76" s="87"/>
      <c r="V76" s="87"/>
      <c r="W76" s="122"/>
      <c r="X76" s="123"/>
      <c r="Y76" s="64" t="s">
        <v>4</v>
      </c>
      <c r="Z76" s="87"/>
      <c r="AA76" s="87"/>
      <c r="AB76" s="65" t="s">
        <v>5</v>
      </c>
      <c r="AC76" s="84" t="s">
        <v>66</v>
      </c>
      <c r="AD76" s="85"/>
      <c r="AE76" s="85"/>
      <c r="AF76" s="85"/>
      <c r="AG76" s="85"/>
      <c r="AH76" s="85"/>
      <c r="AI76" s="85"/>
      <c r="AJ76" s="85"/>
      <c r="AK76" s="85"/>
      <c r="AL76" s="86"/>
      <c r="AM76" s="14"/>
      <c r="AN76" s="18" t="str">
        <f>B112&amp;"　"&amp;D112</f>
        <v>8　スパゲティ　ナポリタン</v>
      </c>
      <c r="AO76" s="6">
        <f>$J$111</f>
        <v>525</v>
      </c>
    </row>
    <row r="77" spans="2:43" ht="13.5">
      <c r="B77" s="317"/>
      <c r="C77" s="318"/>
      <c r="D77" s="318"/>
      <c r="E77" s="319"/>
      <c r="F77" s="336" t="s">
        <v>86</v>
      </c>
      <c r="G77" s="337"/>
      <c r="H77" s="337"/>
      <c r="I77" s="338"/>
      <c r="J77" s="157"/>
      <c r="K77" s="157"/>
      <c r="L77" s="157"/>
      <c r="M77" s="269">
        <v>1340</v>
      </c>
      <c r="N77" s="269"/>
      <c r="O77" s="269"/>
      <c r="P77" s="121">
        <f t="shared" si="4"/>
        <v>0</v>
      </c>
      <c r="Q77" s="121"/>
      <c r="R77" s="121"/>
      <c r="S77" s="107" t="s">
        <v>26</v>
      </c>
      <c r="T77" s="107"/>
      <c r="U77" s="107"/>
      <c r="V77" s="107"/>
      <c r="W77" s="119"/>
      <c r="X77" s="120"/>
      <c r="Y77" s="62" t="s">
        <v>4</v>
      </c>
      <c r="Z77" s="107"/>
      <c r="AA77" s="107"/>
      <c r="AB77" s="63" t="s">
        <v>5</v>
      </c>
      <c r="AC77" s="116" t="s">
        <v>67</v>
      </c>
      <c r="AD77" s="117"/>
      <c r="AE77" s="117"/>
      <c r="AF77" s="117"/>
      <c r="AG77" s="117"/>
      <c r="AH77" s="117"/>
      <c r="AI77" s="117"/>
      <c r="AJ77" s="117"/>
      <c r="AK77" s="117"/>
      <c r="AL77" s="118"/>
      <c r="AM77" s="14"/>
      <c r="AN77" s="18" t="str">
        <f>N105&amp;"　"&amp;P105</f>
        <v>9　お好み焼き</v>
      </c>
      <c r="AO77" s="6">
        <f>$V$105</f>
        <v>680</v>
      </c>
    </row>
    <row r="78" spans="2:43" ht="13.5">
      <c r="B78" s="270" t="s">
        <v>2</v>
      </c>
      <c r="C78" s="271"/>
      <c r="D78" s="271"/>
      <c r="E78" s="271"/>
      <c r="F78" s="271"/>
      <c r="G78" s="271"/>
      <c r="H78" s="271"/>
      <c r="I78" s="272"/>
      <c r="J78" s="274"/>
      <c r="K78" s="274"/>
      <c r="L78" s="274"/>
      <c r="M78" s="96">
        <v>160</v>
      </c>
      <c r="N78" s="96"/>
      <c r="O78" s="96"/>
      <c r="P78" s="200">
        <f t="shared" si="4"/>
        <v>0</v>
      </c>
      <c r="Q78" s="200"/>
      <c r="R78" s="200"/>
      <c r="S78" s="74" t="s">
        <v>26</v>
      </c>
      <c r="T78" s="74"/>
      <c r="U78" s="74"/>
      <c r="V78" s="74"/>
      <c r="W78" s="75"/>
      <c r="X78" s="76"/>
      <c r="Y78" s="66" t="s">
        <v>4</v>
      </c>
      <c r="Z78" s="74"/>
      <c r="AA78" s="74"/>
      <c r="AB78" s="67" t="s">
        <v>5</v>
      </c>
      <c r="AC78" s="103" t="s">
        <v>44</v>
      </c>
      <c r="AD78" s="104"/>
      <c r="AE78" s="104"/>
      <c r="AF78" s="104"/>
      <c r="AG78" s="104"/>
      <c r="AH78" s="104"/>
      <c r="AI78" s="104"/>
      <c r="AJ78" s="104"/>
      <c r="AK78" s="104"/>
      <c r="AL78" s="105"/>
      <c r="AM78" s="14"/>
      <c r="AN78" s="18" t="str">
        <f>N106&amp;"　"&amp;P106</f>
        <v>10　牛鍋</v>
      </c>
      <c r="AO78" s="6">
        <f>$V$105</f>
        <v>680</v>
      </c>
    </row>
    <row r="79" spans="2:43" ht="13.5">
      <c r="B79" s="270" t="s">
        <v>130</v>
      </c>
      <c r="C79" s="271"/>
      <c r="D79" s="271"/>
      <c r="E79" s="271"/>
      <c r="F79" s="271"/>
      <c r="G79" s="271"/>
      <c r="H79" s="271"/>
      <c r="I79" s="272"/>
      <c r="J79" s="274"/>
      <c r="K79" s="274"/>
      <c r="L79" s="274"/>
      <c r="M79" s="96">
        <v>10</v>
      </c>
      <c r="N79" s="96"/>
      <c r="O79" s="96"/>
      <c r="P79" s="200">
        <f t="shared" si="4"/>
        <v>0</v>
      </c>
      <c r="Q79" s="200"/>
      <c r="R79" s="200"/>
      <c r="S79" s="74" t="s">
        <v>26</v>
      </c>
      <c r="T79" s="74"/>
      <c r="U79" s="74"/>
      <c r="V79" s="74"/>
      <c r="W79" s="75"/>
      <c r="X79" s="76"/>
      <c r="Y79" s="66" t="s">
        <v>4</v>
      </c>
      <c r="Z79" s="74"/>
      <c r="AA79" s="74"/>
      <c r="AB79" s="67" t="s">
        <v>5</v>
      </c>
      <c r="AC79" s="103" t="s">
        <v>108</v>
      </c>
      <c r="AD79" s="104"/>
      <c r="AE79" s="104"/>
      <c r="AF79" s="104"/>
      <c r="AG79" s="104"/>
      <c r="AH79" s="104"/>
      <c r="AI79" s="104"/>
      <c r="AJ79" s="104"/>
      <c r="AK79" s="104"/>
      <c r="AL79" s="105"/>
      <c r="AM79" s="14"/>
      <c r="AN79" s="18" t="str">
        <f>N107&amp;"　"&amp;P107</f>
        <v>11　牛焼き肉</v>
      </c>
      <c r="AO79" s="6">
        <f>V107</f>
        <v>820</v>
      </c>
    </row>
    <row r="80" spans="2:43" ht="13.5">
      <c r="B80" s="270" t="s">
        <v>131</v>
      </c>
      <c r="C80" s="271"/>
      <c r="D80" s="271"/>
      <c r="E80" s="271"/>
      <c r="F80" s="271"/>
      <c r="G80" s="271"/>
      <c r="H80" s="271"/>
      <c r="I80" s="272"/>
      <c r="J80" s="274"/>
      <c r="K80" s="274"/>
      <c r="L80" s="274"/>
      <c r="M80" s="96">
        <v>10</v>
      </c>
      <c r="N80" s="96"/>
      <c r="O80" s="96"/>
      <c r="P80" s="200">
        <f t="shared" si="4"/>
        <v>0</v>
      </c>
      <c r="Q80" s="200"/>
      <c r="R80" s="200"/>
      <c r="S80" s="74" t="s">
        <v>26</v>
      </c>
      <c r="T80" s="74"/>
      <c r="U80" s="74"/>
      <c r="V80" s="74"/>
      <c r="W80" s="75"/>
      <c r="X80" s="76"/>
      <c r="Y80" s="66" t="s">
        <v>4</v>
      </c>
      <c r="Z80" s="74"/>
      <c r="AA80" s="74"/>
      <c r="AB80" s="67" t="s">
        <v>5</v>
      </c>
      <c r="AC80" s="103" t="s">
        <v>132</v>
      </c>
      <c r="AD80" s="104"/>
      <c r="AE80" s="104"/>
      <c r="AF80" s="104"/>
      <c r="AG80" s="104"/>
      <c r="AH80" s="104"/>
      <c r="AI80" s="104"/>
      <c r="AJ80" s="104"/>
      <c r="AK80" s="104"/>
      <c r="AL80" s="105"/>
      <c r="AM80" s="14"/>
      <c r="AN80" s="18" t="s">
        <v>168</v>
      </c>
      <c r="AO80" s="6">
        <v>110</v>
      </c>
    </row>
    <row r="81" spans="2:41" ht="13.5">
      <c r="B81" s="270" t="s">
        <v>147</v>
      </c>
      <c r="C81" s="271"/>
      <c r="D81" s="271"/>
      <c r="E81" s="271"/>
      <c r="F81" s="271"/>
      <c r="G81" s="271"/>
      <c r="H81" s="271"/>
      <c r="I81" s="272"/>
      <c r="J81" s="274"/>
      <c r="K81" s="274"/>
      <c r="L81" s="274"/>
      <c r="M81" s="96">
        <v>85</v>
      </c>
      <c r="N81" s="96"/>
      <c r="O81" s="96"/>
      <c r="P81" s="200">
        <f t="shared" si="4"/>
        <v>0</v>
      </c>
      <c r="Q81" s="200"/>
      <c r="R81" s="200"/>
      <c r="S81" s="74" t="s">
        <v>26</v>
      </c>
      <c r="T81" s="74"/>
      <c r="U81" s="74"/>
      <c r="V81" s="74"/>
      <c r="W81" s="75"/>
      <c r="X81" s="76"/>
      <c r="Y81" s="66" t="s">
        <v>4</v>
      </c>
      <c r="Z81" s="74"/>
      <c r="AA81" s="74"/>
      <c r="AB81" s="67" t="s">
        <v>5</v>
      </c>
      <c r="AC81" s="103" t="s">
        <v>146</v>
      </c>
      <c r="AD81" s="104"/>
      <c r="AE81" s="104"/>
      <c r="AF81" s="104"/>
      <c r="AG81" s="104"/>
      <c r="AH81" s="104"/>
      <c r="AI81" s="104"/>
      <c r="AJ81" s="104"/>
      <c r="AK81" s="104"/>
      <c r="AL81" s="105"/>
      <c r="AM81" s="14"/>
      <c r="AN81" s="18" t="str">
        <f>N109&amp;"　"&amp;P109</f>
        <v>13　手打ちうどん</v>
      </c>
      <c r="AO81" s="6">
        <f>V109</f>
        <v>90</v>
      </c>
    </row>
    <row r="82" spans="2:41" ht="13.5">
      <c r="B82" s="270" t="s">
        <v>40</v>
      </c>
      <c r="C82" s="271"/>
      <c r="D82" s="271"/>
      <c r="E82" s="271"/>
      <c r="F82" s="271"/>
      <c r="G82" s="271"/>
      <c r="H82" s="271"/>
      <c r="I82" s="272"/>
      <c r="J82" s="274"/>
      <c r="K82" s="274"/>
      <c r="L82" s="274"/>
      <c r="M82" s="96">
        <v>400</v>
      </c>
      <c r="N82" s="96"/>
      <c r="O82" s="96"/>
      <c r="P82" s="200">
        <f t="shared" si="4"/>
        <v>0</v>
      </c>
      <c r="Q82" s="200"/>
      <c r="R82" s="200"/>
      <c r="S82" s="74" t="s">
        <v>26</v>
      </c>
      <c r="T82" s="74"/>
      <c r="U82" s="74"/>
      <c r="V82" s="74"/>
      <c r="W82" s="75"/>
      <c r="X82" s="76"/>
      <c r="Y82" s="66" t="s">
        <v>4</v>
      </c>
      <c r="Z82" s="74"/>
      <c r="AA82" s="74"/>
      <c r="AB82" s="67" t="s">
        <v>5</v>
      </c>
      <c r="AC82" s="103"/>
      <c r="AD82" s="104"/>
      <c r="AE82" s="104"/>
      <c r="AF82" s="104"/>
      <c r="AG82" s="104"/>
      <c r="AH82" s="104"/>
      <c r="AI82" s="104"/>
      <c r="AJ82" s="104"/>
      <c r="AK82" s="104"/>
      <c r="AL82" s="105"/>
      <c r="AM82" s="14"/>
      <c r="AN82" s="18" t="str">
        <f>N110&amp;"　"&amp;P110</f>
        <v>14　和朝食</v>
      </c>
      <c r="AO82" s="6">
        <f>V110</f>
        <v>360</v>
      </c>
    </row>
    <row r="83" spans="2:41" ht="13.5">
      <c r="B83" s="270" t="s">
        <v>43</v>
      </c>
      <c r="C83" s="271"/>
      <c r="D83" s="271"/>
      <c r="E83" s="271"/>
      <c r="F83" s="271"/>
      <c r="G83" s="271"/>
      <c r="H83" s="271"/>
      <c r="I83" s="272"/>
      <c r="J83" s="274"/>
      <c r="K83" s="274"/>
      <c r="L83" s="274"/>
      <c r="M83" s="96">
        <v>32</v>
      </c>
      <c r="N83" s="96"/>
      <c r="O83" s="96"/>
      <c r="P83" s="200">
        <f t="shared" si="4"/>
        <v>0</v>
      </c>
      <c r="Q83" s="200"/>
      <c r="R83" s="200"/>
      <c r="S83" s="74" t="s">
        <v>26</v>
      </c>
      <c r="T83" s="74"/>
      <c r="U83" s="74"/>
      <c r="V83" s="74"/>
      <c r="W83" s="75"/>
      <c r="X83" s="76"/>
      <c r="Y83" s="66" t="s">
        <v>4</v>
      </c>
      <c r="Z83" s="74"/>
      <c r="AA83" s="74"/>
      <c r="AB83" s="67" t="s">
        <v>5</v>
      </c>
      <c r="AC83" s="103"/>
      <c r="AD83" s="104"/>
      <c r="AE83" s="104"/>
      <c r="AF83" s="104"/>
      <c r="AG83" s="104"/>
      <c r="AH83" s="104"/>
      <c r="AI83" s="104"/>
      <c r="AJ83" s="104"/>
      <c r="AK83" s="104"/>
      <c r="AL83" s="105"/>
      <c r="AM83" s="14"/>
      <c r="AN83" s="18" t="str">
        <f>N111&amp;"　"&amp;P111</f>
        <v>15　洋朝食</v>
      </c>
      <c r="AO83" s="6">
        <f>V110</f>
        <v>360</v>
      </c>
    </row>
    <row r="84" spans="2:41" ht="13.5">
      <c r="B84" s="270" t="s">
        <v>3</v>
      </c>
      <c r="C84" s="271"/>
      <c r="D84" s="271"/>
      <c r="E84" s="271"/>
      <c r="F84" s="271"/>
      <c r="G84" s="271"/>
      <c r="H84" s="271"/>
      <c r="I84" s="272"/>
      <c r="J84" s="274"/>
      <c r="K84" s="274"/>
      <c r="L84" s="274"/>
      <c r="M84" s="96">
        <v>105</v>
      </c>
      <c r="N84" s="96"/>
      <c r="O84" s="96"/>
      <c r="P84" s="200">
        <f t="shared" si="4"/>
        <v>0</v>
      </c>
      <c r="Q84" s="200"/>
      <c r="R84" s="200"/>
      <c r="S84" s="74" t="s">
        <v>26</v>
      </c>
      <c r="T84" s="74"/>
      <c r="U84" s="74"/>
      <c r="V84" s="74"/>
      <c r="W84" s="75"/>
      <c r="X84" s="76"/>
      <c r="Y84" s="66" t="s">
        <v>4</v>
      </c>
      <c r="Z84" s="74"/>
      <c r="AA84" s="74"/>
      <c r="AB84" s="67" t="s">
        <v>5</v>
      </c>
      <c r="AC84" s="103"/>
      <c r="AD84" s="104"/>
      <c r="AE84" s="104"/>
      <c r="AF84" s="104"/>
      <c r="AG84" s="104"/>
      <c r="AH84" s="104"/>
      <c r="AI84" s="104"/>
      <c r="AJ84" s="104"/>
      <c r="AK84" s="104"/>
      <c r="AL84" s="105"/>
      <c r="AM84" s="14"/>
      <c r="AN84" s="18" t="str">
        <f>Z105&amp;"　"&amp;AB105</f>
        <v>16　カートンドック
（１セット約5人分）</v>
      </c>
      <c r="AO84" s="6">
        <f>W111</f>
        <v>0</v>
      </c>
    </row>
    <row r="85" spans="2:41" ht="13.5">
      <c r="B85" s="270" t="s">
        <v>27</v>
      </c>
      <c r="C85" s="271"/>
      <c r="D85" s="271"/>
      <c r="E85" s="271"/>
      <c r="F85" s="271"/>
      <c r="G85" s="271"/>
      <c r="H85" s="271"/>
      <c r="I85" s="272"/>
      <c r="J85" s="274"/>
      <c r="K85" s="274"/>
      <c r="L85" s="274"/>
      <c r="M85" s="96">
        <v>260</v>
      </c>
      <c r="N85" s="96"/>
      <c r="O85" s="96"/>
      <c r="P85" s="200">
        <f t="shared" si="4"/>
        <v>0</v>
      </c>
      <c r="Q85" s="200"/>
      <c r="R85" s="200"/>
      <c r="S85" s="74" t="s">
        <v>26</v>
      </c>
      <c r="T85" s="74"/>
      <c r="U85" s="74"/>
      <c r="V85" s="74"/>
      <c r="W85" s="75"/>
      <c r="X85" s="76"/>
      <c r="Y85" s="66" t="s">
        <v>4</v>
      </c>
      <c r="Z85" s="74"/>
      <c r="AA85" s="74"/>
      <c r="AB85" s="67" t="s">
        <v>5</v>
      </c>
      <c r="AC85" s="103" t="s">
        <v>148</v>
      </c>
      <c r="AD85" s="104"/>
      <c r="AE85" s="104"/>
      <c r="AF85" s="104"/>
      <c r="AG85" s="104"/>
      <c r="AH85" s="104"/>
      <c r="AI85" s="104"/>
      <c r="AJ85" s="104"/>
      <c r="AK85" s="104"/>
      <c r="AL85" s="105"/>
      <c r="AM85" s="14"/>
      <c r="AN85" s="18" t="str">
        <f>Z107&amp;"　"&amp;AB107</f>
        <v>17　流水麺
（１セット約8人分）　　　4月～8月末迄</v>
      </c>
      <c r="AO85" s="6">
        <f>AI105</f>
        <v>2000</v>
      </c>
    </row>
    <row r="86" spans="2:41" ht="13.5">
      <c r="B86" s="270" t="s">
        <v>41</v>
      </c>
      <c r="C86" s="271"/>
      <c r="D86" s="271"/>
      <c r="E86" s="271"/>
      <c r="F86" s="271"/>
      <c r="G86" s="271"/>
      <c r="H86" s="271"/>
      <c r="I86" s="272"/>
      <c r="J86" s="274"/>
      <c r="K86" s="274"/>
      <c r="L86" s="274"/>
      <c r="M86" s="96">
        <v>370</v>
      </c>
      <c r="N86" s="96"/>
      <c r="O86" s="96"/>
      <c r="P86" s="200">
        <f t="shared" si="4"/>
        <v>0</v>
      </c>
      <c r="Q86" s="200"/>
      <c r="R86" s="200"/>
      <c r="S86" s="74" t="s">
        <v>26</v>
      </c>
      <c r="T86" s="74"/>
      <c r="U86" s="74"/>
      <c r="V86" s="74"/>
      <c r="W86" s="75"/>
      <c r="X86" s="76"/>
      <c r="Y86" s="66" t="s">
        <v>4</v>
      </c>
      <c r="Z86" s="74"/>
      <c r="AA86" s="74"/>
      <c r="AB86" s="67" t="s">
        <v>5</v>
      </c>
      <c r="AC86" s="103" t="s">
        <v>44</v>
      </c>
      <c r="AD86" s="104"/>
      <c r="AE86" s="104"/>
      <c r="AF86" s="104"/>
      <c r="AG86" s="104"/>
      <c r="AH86" s="104"/>
      <c r="AI86" s="104"/>
      <c r="AJ86" s="104"/>
      <c r="AK86" s="104"/>
      <c r="AL86" s="105"/>
      <c r="AM86" s="14"/>
      <c r="AN86" s="13"/>
      <c r="AO86" s="8"/>
    </row>
    <row r="87" spans="2:41" ht="13.5">
      <c r="B87" s="270" t="s">
        <v>45</v>
      </c>
      <c r="C87" s="271"/>
      <c r="D87" s="271"/>
      <c r="E87" s="271"/>
      <c r="F87" s="271"/>
      <c r="G87" s="271"/>
      <c r="H87" s="271"/>
      <c r="I87" s="272"/>
      <c r="J87" s="274"/>
      <c r="K87" s="274"/>
      <c r="L87" s="274"/>
      <c r="M87" s="96">
        <v>425</v>
      </c>
      <c r="N87" s="96"/>
      <c r="O87" s="96"/>
      <c r="P87" s="200">
        <f t="shared" si="4"/>
        <v>0</v>
      </c>
      <c r="Q87" s="200"/>
      <c r="R87" s="200"/>
      <c r="S87" s="74" t="s">
        <v>26</v>
      </c>
      <c r="T87" s="74"/>
      <c r="U87" s="74"/>
      <c r="V87" s="74"/>
      <c r="W87" s="75"/>
      <c r="X87" s="76"/>
      <c r="Y87" s="66" t="s">
        <v>4</v>
      </c>
      <c r="Z87" s="74"/>
      <c r="AA87" s="74"/>
      <c r="AB87" s="67" t="s">
        <v>5</v>
      </c>
      <c r="AC87" s="103" t="s">
        <v>134</v>
      </c>
      <c r="AD87" s="104"/>
      <c r="AE87" s="104"/>
      <c r="AF87" s="104"/>
      <c r="AG87" s="104"/>
      <c r="AH87" s="104"/>
      <c r="AI87" s="104"/>
      <c r="AJ87" s="104"/>
      <c r="AK87" s="104"/>
      <c r="AL87" s="105"/>
      <c r="AM87" s="14"/>
      <c r="AN87" s="18" t="s">
        <v>121</v>
      </c>
      <c r="AO87" s="6">
        <f>J129</f>
        <v>515</v>
      </c>
    </row>
    <row r="88" spans="2:41" ht="13.5">
      <c r="B88" s="270" t="s">
        <v>150</v>
      </c>
      <c r="C88" s="271"/>
      <c r="D88" s="271"/>
      <c r="E88" s="271"/>
      <c r="F88" s="271"/>
      <c r="G88" s="271"/>
      <c r="H88" s="271"/>
      <c r="I88" s="272"/>
      <c r="J88" s="274"/>
      <c r="K88" s="274"/>
      <c r="L88" s="274"/>
      <c r="M88" s="96">
        <v>115</v>
      </c>
      <c r="N88" s="96"/>
      <c r="O88" s="96"/>
      <c r="P88" s="200">
        <f t="shared" si="4"/>
        <v>0</v>
      </c>
      <c r="Q88" s="200"/>
      <c r="R88" s="200"/>
      <c r="S88" s="74" t="s">
        <v>26</v>
      </c>
      <c r="T88" s="74"/>
      <c r="U88" s="74"/>
      <c r="V88" s="74"/>
      <c r="W88" s="75"/>
      <c r="X88" s="76"/>
      <c r="Y88" s="66" t="s">
        <v>4</v>
      </c>
      <c r="Z88" s="74"/>
      <c r="AA88" s="74"/>
      <c r="AB88" s="67" t="s">
        <v>5</v>
      </c>
      <c r="AC88" s="103" t="s">
        <v>149</v>
      </c>
      <c r="AD88" s="104"/>
      <c r="AE88" s="104"/>
      <c r="AF88" s="104"/>
      <c r="AG88" s="104"/>
      <c r="AH88" s="104"/>
      <c r="AI88" s="104"/>
      <c r="AJ88" s="104"/>
      <c r="AK88" s="104"/>
      <c r="AL88" s="105"/>
      <c r="AM88" s="14"/>
      <c r="AN88" s="18" t="s">
        <v>122</v>
      </c>
      <c r="AO88" s="6">
        <f>V129</f>
        <v>350</v>
      </c>
    </row>
    <row r="89" spans="2:41" ht="13.5">
      <c r="B89" s="270" t="s">
        <v>42</v>
      </c>
      <c r="C89" s="271"/>
      <c r="D89" s="271"/>
      <c r="E89" s="271"/>
      <c r="F89" s="271"/>
      <c r="G89" s="271"/>
      <c r="H89" s="271"/>
      <c r="I89" s="272"/>
      <c r="J89" s="274"/>
      <c r="K89" s="274"/>
      <c r="L89" s="274"/>
      <c r="M89" s="96">
        <v>3</v>
      </c>
      <c r="N89" s="96"/>
      <c r="O89" s="96"/>
      <c r="P89" s="200">
        <f t="shared" si="4"/>
        <v>0</v>
      </c>
      <c r="Q89" s="200"/>
      <c r="R89" s="200"/>
      <c r="S89" s="74" t="s">
        <v>26</v>
      </c>
      <c r="T89" s="74"/>
      <c r="U89" s="74"/>
      <c r="V89" s="74"/>
      <c r="W89" s="75"/>
      <c r="X89" s="76"/>
      <c r="Y89" s="66" t="s">
        <v>4</v>
      </c>
      <c r="Z89" s="74"/>
      <c r="AA89" s="74"/>
      <c r="AB89" s="67" t="s">
        <v>5</v>
      </c>
      <c r="AC89" s="103"/>
      <c r="AD89" s="104"/>
      <c r="AE89" s="104"/>
      <c r="AF89" s="104"/>
      <c r="AG89" s="104"/>
      <c r="AH89" s="104"/>
      <c r="AI89" s="104"/>
      <c r="AJ89" s="104"/>
      <c r="AK89" s="104"/>
      <c r="AL89" s="105"/>
      <c r="AM89" s="14"/>
      <c r="AN89" s="18" t="s">
        <v>123</v>
      </c>
      <c r="AO89" s="6">
        <f>AH129</f>
        <v>550</v>
      </c>
    </row>
    <row r="90" spans="2:41" ht="13.5">
      <c r="B90" s="270" t="s">
        <v>153</v>
      </c>
      <c r="C90" s="271"/>
      <c r="D90" s="271"/>
      <c r="E90" s="271"/>
      <c r="F90" s="271"/>
      <c r="G90" s="271"/>
      <c r="H90" s="271"/>
      <c r="I90" s="272"/>
      <c r="J90" s="274"/>
      <c r="K90" s="274"/>
      <c r="L90" s="274"/>
      <c r="M90" s="96">
        <v>50</v>
      </c>
      <c r="N90" s="96"/>
      <c r="O90" s="96"/>
      <c r="P90" s="200">
        <f t="shared" si="4"/>
        <v>0</v>
      </c>
      <c r="Q90" s="200"/>
      <c r="R90" s="200"/>
      <c r="S90" s="74" t="s">
        <v>26</v>
      </c>
      <c r="T90" s="74"/>
      <c r="U90" s="74"/>
      <c r="V90" s="74"/>
      <c r="W90" s="75"/>
      <c r="X90" s="76"/>
      <c r="Y90" s="66" t="s">
        <v>4</v>
      </c>
      <c r="Z90" s="74"/>
      <c r="AA90" s="74"/>
      <c r="AB90" s="67" t="s">
        <v>5</v>
      </c>
      <c r="AC90" s="103"/>
      <c r="AD90" s="104"/>
      <c r="AE90" s="104"/>
      <c r="AF90" s="104"/>
      <c r="AG90" s="104"/>
      <c r="AH90" s="104"/>
      <c r="AI90" s="104"/>
      <c r="AJ90" s="104"/>
      <c r="AK90" s="104"/>
      <c r="AL90" s="105"/>
      <c r="AM90" s="14"/>
      <c r="AN90" s="13"/>
      <c r="AO90" s="8"/>
    </row>
    <row r="91" spans="2:41" ht="13.5">
      <c r="B91" s="270" t="s">
        <v>154</v>
      </c>
      <c r="C91" s="271"/>
      <c r="D91" s="271"/>
      <c r="E91" s="271"/>
      <c r="F91" s="271"/>
      <c r="G91" s="271"/>
      <c r="H91" s="271"/>
      <c r="I91" s="272"/>
      <c r="J91" s="274"/>
      <c r="K91" s="274"/>
      <c r="L91" s="274"/>
      <c r="M91" s="96">
        <v>170</v>
      </c>
      <c r="N91" s="96"/>
      <c r="O91" s="96"/>
      <c r="P91" s="200">
        <f t="shared" si="4"/>
        <v>0</v>
      </c>
      <c r="Q91" s="200"/>
      <c r="R91" s="200"/>
      <c r="S91" s="74" t="s">
        <v>26</v>
      </c>
      <c r="T91" s="74"/>
      <c r="U91" s="74"/>
      <c r="V91" s="74"/>
      <c r="W91" s="75"/>
      <c r="X91" s="76"/>
      <c r="Y91" s="66" t="s">
        <v>4</v>
      </c>
      <c r="Z91" s="74"/>
      <c r="AA91" s="74"/>
      <c r="AB91" s="67" t="s">
        <v>5</v>
      </c>
      <c r="AC91" s="103"/>
      <c r="AD91" s="104"/>
      <c r="AE91" s="104"/>
      <c r="AF91" s="104"/>
      <c r="AG91" s="104"/>
      <c r="AH91" s="104"/>
      <c r="AI91" s="104"/>
      <c r="AJ91" s="104"/>
      <c r="AK91" s="104"/>
      <c r="AL91" s="105"/>
      <c r="AM91" s="14"/>
      <c r="AN91" s="13"/>
      <c r="AO91" s="8"/>
    </row>
    <row r="92" spans="2:41" ht="13.5">
      <c r="B92" s="270" t="s">
        <v>155</v>
      </c>
      <c r="C92" s="271"/>
      <c r="D92" s="271"/>
      <c r="E92" s="271"/>
      <c r="F92" s="271"/>
      <c r="G92" s="271"/>
      <c r="H92" s="271"/>
      <c r="I92" s="272"/>
      <c r="J92" s="274"/>
      <c r="K92" s="274"/>
      <c r="L92" s="274"/>
      <c r="M92" s="96">
        <v>30</v>
      </c>
      <c r="N92" s="96"/>
      <c r="O92" s="96"/>
      <c r="P92" s="200">
        <f t="shared" si="4"/>
        <v>0</v>
      </c>
      <c r="Q92" s="200"/>
      <c r="R92" s="200"/>
      <c r="S92" s="74" t="s">
        <v>26</v>
      </c>
      <c r="T92" s="74"/>
      <c r="U92" s="74"/>
      <c r="V92" s="74"/>
      <c r="W92" s="75"/>
      <c r="X92" s="76"/>
      <c r="Y92" s="66" t="s">
        <v>4</v>
      </c>
      <c r="Z92" s="74"/>
      <c r="AA92" s="74"/>
      <c r="AB92" s="67" t="s">
        <v>5</v>
      </c>
      <c r="AC92" s="103"/>
      <c r="AD92" s="104"/>
      <c r="AE92" s="104"/>
      <c r="AF92" s="104"/>
      <c r="AG92" s="104"/>
      <c r="AH92" s="104"/>
      <c r="AI92" s="104"/>
      <c r="AJ92" s="104"/>
      <c r="AK92" s="104"/>
      <c r="AL92" s="105"/>
      <c r="AM92" s="14"/>
      <c r="AN92" s="13"/>
      <c r="AO92" s="8"/>
    </row>
    <row r="93" spans="2:41" ht="13.5">
      <c r="B93" s="270" t="s">
        <v>156</v>
      </c>
      <c r="C93" s="271"/>
      <c r="D93" s="271"/>
      <c r="E93" s="271"/>
      <c r="F93" s="271"/>
      <c r="G93" s="271"/>
      <c r="H93" s="271"/>
      <c r="I93" s="272"/>
      <c r="J93" s="274"/>
      <c r="K93" s="274"/>
      <c r="L93" s="274"/>
      <c r="M93" s="96">
        <v>340</v>
      </c>
      <c r="N93" s="96"/>
      <c r="O93" s="96"/>
      <c r="P93" s="200">
        <f t="shared" si="4"/>
        <v>0</v>
      </c>
      <c r="Q93" s="200"/>
      <c r="R93" s="200"/>
      <c r="S93" s="74" t="s">
        <v>26</v>
      </c>
      <c r="T93" s="74"/>
      <c r="U93" s="74"/>
      <c r="V93" s="74"/>
      <c r="W93" s="75"/>
      <c r="X93" s="76"/>
      <c r="Y93" s="66" t="s">
        <v>4</v>
      </c>
      <c r="Z93" s="74"/>
      <c r="AA93" s="74"/>
      <c r="AB93" s="67" t="s">
        <v>5</v>
      </c>
      <c r="AC93" s="103"/>
      <c r="AD93" s="104"/>
      <c r="AE93" s="104"/>
      <c r="AF93" s="104"/>
      <c r="AG93" s="104"/>
      <c r="AH93" s="104"/>
      <c r="AI93" s="104"/>
      <c r="AJ93" s="104"/>
      <c r="AK93" s="104"/>
      <c r="AL93" s="105"/>
      <c r="AM93" s="14"/>
      <c r="AN93" s="13"/>
      <c r="AO93" s="8"/>
    </row>
    <row r="94" spans="2:41" ht="26.25" customHeight="1">
      <c r="B94" s="270" t="s">
        <v>135</v>
      </c>
      <c r="C94" s="271"/>
      <c r="D94" s="271"/>
      <c r="E94" s="271"/>
      <c r="F94" s="271"/>
      <c r="G94" s="271"/>
      <c r="H94" s="271"/>
      <c r="I94" s="272"/>
      <c r="J94" s="274"/>
      <c r="K94" s="274"/>
      <c r="L94" s="274"/>
      <c r="M94" s="96">
        <v>370</v>
      </c>
      <c r="N94" s="96"/>
      <c r="O94" s="96"/>
      <c r="P94" s="200">
        <f t="shared" si="4"/>
        <v>0</v>
      </c>
      <c r="Q94" s="200"/>
      <c r="R94" s="200"/>
      <c r="S94" s="74" t="s">
        <v>26</v>
      </c>
      <c r="T94" s="74"/>
      <c r="U94" s="74"/>
      <c r="V94" s="74"/>
      <c r="W94" s="75"/>
      <c r="X94" s="76"/>
      <c r="Y94" s="66" t="s">
        <v>4</v>
      </c>
      <c r="Z94" s="74"/>
      <c r="AA94" s="74"/>
      <c r="AB94" s="67" t="s">
        <v>5</v>
      </c>
      <c r="AC94" s="106" t="s">
        <v>151</v>
      </c>
      <c r="AD94" s="104"/>
      <c r="AE94" s="104"/>
      <c r="AF94" s="104"/>
      <c r="AG94" s="104"/>
      <c r="AH94" s="104"/>
      <c r="AI94" s="104"/>
      <c r="AJ94" s="104"/>
      <c r="AK94" s="104"/>
      <c r="AL94" s="105"/>
      <c r="AM94" s="14"/>
      <c r="AN94" s="13"/>
      <c r="AO94" s="8"/>
    </row>
    <row r="95" spans="2:41" ht="5.25" customHeight="1"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14"/>
      <c r="AN95" s="13"/>
      <c r="AO95" s="8"/>
    </row>
    <row r="96" spans="2:41" ht="13.5">
      <c r="B96" s="55" t="s">
        <v>152</v>
      </c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14"/>
      <c r="AN96" s="13"/>
      <c r="AO96" s="8"/>
    </row>
    <row r="97" spans="2:81" ht="13.5">
      <c r="B97" s="409" t="s">
        <v>22</v>
      </c>
      <c r="C97" s="170"/>
      <c r="D97" s="170"/>
      <c r="E97" s="170"/>
      <c r="F97" s="170"/>
      <c r="G97" s="170"/>
      <c r="H97" s="170"/>
      <c r="I97" s="172"/>
      <c r="J97" s="170" t="s">
        <v>23</v>
      </c>
      <c r="K97" s="170"/>
      <c r="L97" s="170"/>
      <c r="M97" s="170" t="s">
        <v>24</v>
      </c>
      <c r="N97" s="170"/>
      <c r="O97" s="170"/>
      <c r="P97" s="170" t="s">
        <v>25</v>
      </c>
      <c r="Q97" s="170"/>
      <c r="R97" s="170"/>
      <c r="S97" s="97" t="s">
        <v>102</v>
      </c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8"/>
      <c r="AM97" s="14"/>
      <c r="BT97" s="393"/>
      <c r="BU97" s="393"/>
      <c r="BV97" s="393"/>
      <c r="BW97" s="393"/>
      <c r="BX97" s="393"/>
      <c r="BY97" s="393"/>
      <c r="BZ97" s="393"/>
      <c r="CA97" s="393"/>
      <c r="CB97" s="393"/>
      <c r="CC97" s="394"/>
    </row>
    <row r="98" spans="2:81" ht="13.5">
      <c r="B98" s="416" t="s">
        <v>157</v>
      </c>
      <c r="C98" s="97"/>
      <c r="D98" s="97"/>
      <c r="E98" s="371" t="s">
        <v>91</v>
      </c>
      <c r="F98" s="372"/>
      <c r="G98" s="372"/>
      <c r="H98" s="372"/>
      <c r="I98" s="372"/>
      <c r="J98" s="275"/>
      <c r="K98" s="275"/>
      <c r="L98" s="275"/>
      <c r="M98" s="96">
        <v>21</v>
      </c>
      <c r="N98" s="96"/>
      <c r="O98" s="96"/>
      <c r="P98" s="273">
        <f>J98*M98</f>
        <v>0</v>
      </c>
      <c r="Q98" s="273"/>
      <c r="R98" s="273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100"/>
      <c r="AM98" s="14"/>
    </row>
    <row r="99" spans="2:81" ht="13.5">
      <c r="B99" s="417"/>
      <c r="C99" s="99"/>
      <c r="D99" s="99"/>
      <c r="E99" s="371" t="s">
        <v>158</v>
      </c>
      <c r="F99" s="372"/>
      <c r="G99" s="372"/>
      <c r="H99" s="372"/>
      <c r="I99" s="372"/>
      <c r="J99" s="275"/>
      <c r="K99" s="275"/>
      <c r="L99" s="275"/>
      <c r="M99" s="96">
        <v>32</v>
      </c>
      <c r="N99" s="96"/>
      <c r="O99" s="96"/>
      <c r="P99" s="273">
        <f>J99*M99</f>
        <v>0</v>
      </c>
      <c r="Q99" s="273"/>
      <c r="R99" s="273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100"/>
      <c r="AM99" s="14"/>
    </row>
    <row r="100" spans="2:81" ht="13.5">
      <c r="B100" s="418"/>
      <c r="C100" s="101"/>
      <c r="D100" s="101"/>
      <c r="E100" s="371" t="s">
        <v>159</v>
      </c>
      <c r="F100" s="372"/>
      <c r="G100" s="372"/>
      <c r="H100" s="372"/>
      <c r="I100" s="372"/>
      <c r="J100" s="275"/>
      <c r="K100" s="275"/>
      <c r="L100" s="275"/>
      <c r="M100" s="96">
        <v>32</v>
      </c>
      <c r="N100" s="96"/>
      <c r="O100" s="96"/>
      <c r="P100" s="273">
        <f>J100*M100</f>
        <v>0</v>
      </c>
      <c r="Q100" s="273"/>
      <c r="R100" s="273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2"/>
      <c r="AN100" s="13"/>
      <c r="AO100" s="8"/>
    </row>
    <row r="101" spans="2:81" ht="13.5">
      <c r="B101" s="270" t="s">
        <v>141</v>
      </c>
      <c r="C101" s="271"/>
      <c r="D101" s="271"/>
      <c r="E101" s="271"/>
      <c r="F101" s="271"/>
      <c r="G101" s="271"/>
      <c r="H101" s="271"/>
      <c r="I101" s="272"/>
      <c r="J101" s="408"/>
      <c r="K101" s="408"/>
      <c r="L101" s="408"/>
      <c r="M101" s="96">
        <v>83</v>
      </c>
      <c r="N101" s="96"/>
      <c r="O101" s="96"/>
      <c r="P101" s="273">
        <f>J101*M101</f>
        <v>0</v>
      </c>
      <c r="Q101" s="273"/>
      <c r="R101" s="273"/>
      <c r="S101" s="74" t="s">
        <v>26</v>
      </c>
      <c r="T101" s="74"/>
      <c r="U101" s="74"/>
      <c r="V101" s="74"/>
      <c r="W101" s="74"/>
      <c r="X101" s="74"/>
      <c r="Y101" s="66" t="s">
        <v>4</v>
      </c>
      <c r="Z101" s="74"/>
      <c r="AA101" s="74"/>
      <c r="AB101" s="67" t="s">
        <v>5</v>
      </c>
      <c r="AC101" s="103"/>
      <c r="AD101" s="104"/>
      <c r="AE101" s="104"/>
      <c r="AF101" s="104"/>
      <c r="AG101" s="104"/>
      <c r="AH101" s="104"/>
      <c r="AI101" s="104"/>
      <c r="AJ101" s="104"/>
      <c r="AK101" s="104"/>
      <c r="AL101" s="105"/>
    </row>
    <row r="102" spans="2:81" ht="6.75" customHeight="1" thickBot="1">
      <c r="B102" s="35"/>
      <c r="C102" s="35"/>
      <c r="D102" s="35"/>
      <c r="E102" s="35"/>
      <c r="F102" s="35"/>
      <c r="G102" s="35"/>
      <c r="H102" s="35"/>
      <c r="I102" s="35"/>
      <c r="J102" s="36"/>
      <c r="K102" s="36"/>
      <c r="L102" s="36"/>
      <c r="M102" s="37"/>
      <c r="N102" s="37"/>
      <c r="O102" s="37"/>
      <c r="P102" s="37"/>
      <c r="Q102" s="37"/>
      <c r="R102" s="37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</row>
    <row r="103" spans="2:81" ht="17.25" customHeight="1">
      <c r="B103" s="54" t="s">
        <v>169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9"/>
      <c r="AL103" s="39"/>
      <c r="AM103" s="14"/>
    </row>
    <row r="104" spans="2:81" ht="13.5">
      <c r="B104" s="80" t="s">
        <v>46</v>
      </c>
      <c r="C104" s="81"/>
      <c r="D104" s="71" t="s">
        <v>22</v>
      </c>
      <c r="E104" s="72"/>
      <c r="F104" s="72"/>
      <c r="G104" s="72"/>
      <c r="H104" s="72"/>
      <c r="I104" s="73"/>
      <c r="J104" s="88" t="s">
        <v>24</v>
      </c>
      <c r="K104" s="72"/>
      <c r="L104" s="89"/>
      <c r="M104" s="40"/>
      <c r="N104" s="80" t="s">
        <v>46</v>
      </c>
      <c r="O104" s="81"/>
      <c r="P104" s="71" t="s">
        <v>22</v>
      </c>
      <c r="Q104" s="72"/>
      <c r="R104" s="72"/>
      <c r="S104" s="72"/>
      <c r="T104" s="72"/>
      <c r="U104" s="73"/>
      <c r="V104" s="88" t="s">
        <v>24</v>
      </c>
      <c r="W104" s="72"/>
      <c r="X104" s="89"/>
      <c r="Y104" s="41"/>
      <c r="Z104" s="80" t="s">
        <v>46</v>
      </c>
      <c r="AA104" s="81"/>
      <c r="AB104" s="349" t="s">
        <v>22</v>
      </c>
      <c r="AC104" s="350"/>
      <c r="AD104" s="350"/>
      <c r="AE104" s="350"/>
      <c r="AF104" s="350"/>
      <c r="AG104" s="350"/>
      <c r="AH104" s="430"/>
      <c r="AI104" s="88" t="s">
        <v>24</v>
      </c>
      <c r="AJ104" s="72"/>
      <c r="AK104" s="89"/>
      <c r="AL104" s="42"/>
    </row>
    <row r="105" spans="2:81" ht="17.25" customHeight="1">
      <c r="B105" s="80">
        <v>1</v>
      </c>
      <c r="C105" s="81"/>
      <c r="D105" s="71" t="s">
        <v>95</v>
      </c>
      <c r="E105" s="72"/>
      <c r="F105" s="72"/>
      <c r="G105" s="72"/>
      <c r="H105" s="72"/>
      <c r="I105" s="73"/>
      <c r="J105" s="352">
        <v>515</v>
      </c>
      <c r="K105" s="352"/>
      <c r="L105" s="353"/>
      <c r="M105" s="40"/>
      <c r="N105" s="431">
        <v>9</v>
      </c>
      <c r="O105" s="430"/>
      <c r="P105" s="349" t="s">
        <v>77</v>
      </c>
      <c r="Q105" s="350"/>
      <c r="R105" s="350"/>
      <c r="S105" s="350"/>
      <c r="T105" s="350"/>
      <c r="U105" s="430"/>
      <c r="V105" s="351">
        <v>680</v>
      </c>
      <c r="W105" s="352"/>
      <c r="X105" s="353"/>
      <c r="Y105" s="40"/>
      <c r="Z105" s="395">
        <v>16</v>
      </c>
      <c r="AA105" s="396"/>
      <c r="AB105" s="410" t="s">
        <v>160</v>
      </c>
      <c r="AC105" s="411"/>
      <c r="AD105" s="411"/>
      <c r="AE105" s="411"/>
      <c r="AF105" s="411"/>
      <c r="AG105" s="411"/>
      <c r="AH105" s="412"/>
      <c r="AI105" s="399">
        <v>2000</v>
      </c>
      <c r="AJ105" s="400"/>
      <c r="AK105" s="401"/>
      <c r="AL105" s="42"/>
    </row>
    <row r="106" spans="2:81" ht="17.25" customHeight="1">
      <c r="B106" s="80">
        <v>2</v>
      </c>
      <c r="C106" s="81"/>
      <c r="D106" s="71" t="s">
        <v>73</v>
      </c>
      <c r="E106" s="72"/>
      <c r="F106" s="72"/>
      <c r="G106" s="72"/>
      <c r="H106" s="72"/>
      <c r="I106" s="73"/>
      <c r="J106" s="369"/>
      <c r="K106" s="369"/>
      <c r="L106" s="370"/>
      <c r="M106" s="40"/>
      <c r="N106" s="431">
        <v>10</v>
      </c>
      <c r="O106" s="430"/>
      <c r="P106" s="349" t="s">
        <v>78</v>
      </c>
      <c r="Q106" s="350"/>
      <c r="R106" s="350"/>
      <c r="S106" s="350"/>
      <c r="T106" s="350"/>
      <c r="U106" s="430"/>
      <c r="V106" s="354"/>
      <c r="W106" s="355"/>
      <c r="X106" s="356"/>
      <c r="Y106" s="40"/>
      <c r="Z106" s="397"/>
      <c r="AA106" s="398"/>
      <c r="AB106" s="413"/>
      <c r="AC106" s="414"/>
      <c r="AD106" s="414"/>
      <c r="AE106" s="414"/>
      <c r="AF106" s="414"/>
      <c r="AG106" s="414"/>
      <c r="AH106" s="415"/>
      <c r="AI106" s="402"/>
      <c r="AJ106" s="403"/>
      <c r="AK106" s="404"/>
      <c r="AL106" s="42"/>
    </row>
    <row r="107" spans="2:81" ht="17.25" customHeight="1">
      <c r="B107" s="80">
        <v>3</v>
      </c>
      <c r="C107" s="81"/>
      <c r="D107" s="71" t="s">
        <v>74</v>
      </c>
      <c r="E107" s="72"/>
      <c r="F107" s="72"/>
      <c r="G107" s="72"/>
      <c r="H107" s="72"/>
      <c r="I107" s="73"/>
      <c r="J107" s="369"/>
      <c r="K107" s="369"/>
      <c r="L107" s="370"/>
      <c r="M107" s="40"/>
      <c r="N107" s="367">
        <v>11</v>
      </c>
      <c r="O107" s="368"/>
      <c r="P107" s="346" t="s">
        <v>79</v>
      </c>
      <c r="Q107" s="347"/>
      <c r="R107" s="347"/>
      <c r="S107" s="347"/>
      <c r="T107" s="347"/>
      <c r="U107" s="348"/>
      <c r="V107" s="343">
        <v>820</v>
      </c>
      <c r="W107" s="344"/>
      <c r="X107" s="345"/>
      <c r="Y107" s="40"/>
      <c r="Z107" s="80">
        <v>17</v>
      </c>
      <c r="AA107" s="73"/>
      <c r="AB107" s="388" t="s">
        <v>172</v>
      </c>
      <c r="AC107" s="389"/>
      <c r="AD107" s="389"/>
      <c r="AE107" s="389"/>
      <c r="AF107" s="389"/>
      <c r="AG107" s="389"/>
      <c r="AH107" s="390"/>
      <c r="AI107" s="405">
        <v>3600</v>
      </c>
      <c r="AJ107" s="406"/>
      <c r="AK107" s="407"/>
      <c r="AL107" s="42"/>
    </row>
    <row r="108" spans="2:81" ht="17.25" customHeight="1">
      <c r="B108" s="80">
        <v>4</v>
      </c>
      <c r="C108" s="81"/>
      <c r="D108" s="71" t="s">
        <v>75</v>
      </c>
      <c r="E108" s="72"/>
      <c r="F108" s="72"/>
      <c r="G108" s="72"/>
      <c r="H108" s="72"/>
      <c r="I108" s="73"/>
      <c r="J108" s="369"/>
      <c r="K108" s="369"/>
      <c r="L108" s="370"/>
      <c r="M108" s="40"/>
      <c r="N108" s="80">
        <v>12</v>
      </c>
      <c r="O108" s="81"/>
      <c r="P108" s="93" t="s">
        <v>136</v>
      </c>
      <c r="Q108" s="94"/>
      <c r="R108" s="94"/>
      <c r="S108" s="94"/>
      <c r="T108" s="94"/>
      <c r="U108" s="95"/>
      <c r="V108" s="90">
        <v>110</v>
      </c>
      <c r="W108" s="91"/>
      <c r="X108" s="92"/>
      <c r="Y108" s="40"/>
      <c r="Z108" s="80"/>
      <c r="AA108" s="73"/>
      <c r="AB108" s="388"/>
      <c r="AC108" s="389"/>
      <c r="AD108" s="389"/>
      <c r="AE108" s="389"/>
      <c r="AF108" s="389"/>
      <c r="AG108" s="389"/>
      <c r="AH108" s="390"/>
      <c r="AI108" s="405"/>
      <c r="AJ108" s="406"/>
      <c r="AK108" s="407"/>
      <c r="AL108" s="42"/>
    </row>
    <row r="109" spans="2:81" ht="17.25" customHeight="1" thickBot="1">
      <c r="B109" s="367">
        <v>5</v>
      </c>
      <c r="C109" s="368"/>
      <c r="D109" s="346" t="s">
        <v>98</v>
      </c>
      <c r="E109" s="347"/>
      <c r="F109" s="347"/>
      <c r="G109" s="347"/>
      <c r="H109" s="347"/>
      <c r="I109" s="348"/>
      <c r="J109" s="369"/>
      <c r="K109" s="369"/>
      <c r="L109" s="370"/>
      <c r="M109" s="40"/>
      <c r="N109" s="80">
        <v>13</v>
      </c>
      <c r="O109" s="81"/>
      <c r="P109" s="349" t="s">
        <v>80</v>
      </c>
      <c r="Q109" s="350"/>
      <c r="R109" s="350"/>
      <c r="S109" s="350"/>
      <c r="T109" s="350"/>
      <c r="U109" s="350"/>
      <c r="V109" s="357">
        <v>90</v>
      </c>
      <c r="W109" s="358"/>
      <c r="X109" s="359"/>
      <c r="Y109" s="69"/>
      <c r="AL109" s="42"/>
    </row>
    <row r="110" spans="2:81" ht="17.25" customHeight="1" thickBot="1">
      <c r="B110" s="80">
        <v>6</v>
      </c>
      <c r="C110" s="81"/>
      <c r="D110" s="71" t="s">
        <v>76</v>
      </c>
      <c r="E110" s="72"/>
      <c r="F110" s="72"/>
      <c r="G110" s="72"/>
      <c r="H110" s="72"/>
      <c r="I110" s="73"/>
      <c r="J110" s="355"/>
      <c r="K110" s="355"/>
      <c r="L110" s="356"/>
      <c r="M110" s="43"/>
      <c r="N110" s="80">
        <v>14</v>
      </c>
      <c r="O110" s="81"/>
      <c r="P110" s="349" t="s">
        <v>72</v>
      </c>
      <c r="Q110" s="350"/>
      <c r="R110" s="350"/>
      <c r="S110" s="350"/>
      <c r="T110" s="350"/>
      <c r="U110" s="350"/>
      <c r="V110" s="351">
        <v>360</v>
      </c>
      <c r="W110" s="352"/>
      <c r="X110" s="353"/>
      <c r="Y110" s="69"/>
      <c r="Z110" s="82" t="s">
        <v>138</v>
      </c>
      <c r="AA110" s="83"/>
      <c r="AB110" s="363" t="s">
        <v>139</v>
      </c>
      <c r="AC110" s="364"/>
      <c r="AD110" s="364"/>
      <c r="AE110" s="364"/>
      <c r="AF110" s="364"/>
      <c r="AG110" s="364"/>
      <c r="AH110" s="365"/>
      <c r="AI110" s="360">
        <v>-80</v>
      </c>
      <c r="AJ110" s="361"/>
      <c r="AK110" s="362"/>
      <c r="AL110" s="34"/>
    </row>
    <row r="111" spans="2:81" ht="18.75" customHeight="1">
      <c r="B111" s="80">
        <v>7</v>
      </c>
      <c r="C111" s="81"/>
      <c r="D111" s="71" t="s">
        <v>96</v>
      </c>
      <c r="E111" s="72"/>
      <c r="F111" s="72"/>
      <c r="G111" s="72"/>
      <c r="H111" s="72"/>
      <c r="I111" s="73"/>
      <c r="J111" s="90">
        <v>525</v>
      </c>
      <c r="K111" s="91"/>
      <c r="L111" s="92"/>
      <c r="M111" s="43"/>
      <c r="N111" s="80">
        <v>15</v>
      </c>
      <c r="O111" s="81"/>
      <c r="P111" s="349" t="s">
        <v>81</v>
      </c>
      <c r="Q111" s="350"/>
      <c r="R111" s="350"/>
      <c r="S111" s="350"/>
      <c r="T111" s="350"/>
      <c r="U111" s="350"/>
      <c r="V111" s="354"/>
      <c r="W111" s="355"/>
      <c r="X111" s="356"/>
      <c r="Y111" s="69"/>
      <c r="AL111" s="34"/>
    </row>
    <row r="112" spans="2:81" ht="13.5">
      <c r="B112" s="80">
        <v>8</v>
      </c>
      <c r="C112" s="81"/>
      <c r="D112" s="71" t="s">
        <v>97</v>
      </c>
      <c r="E112" s="72"/>
      <c r="F112" s="72"/>
      <c r="G112" s="72"/>
      <c r="H112" s="72"/>
      <c r="I112" s="73"/>
      <c r="J112" s="90"/>
      <c r="K112" s="91"/>
      <c r="L112" s="92"/>
      <c r="M112" s="44"/>
      <c r="Y112" s="44"/>
      <c r="AL112" s="34"/>
      <c r="AM112" s="1"/>
      <c r="AO112"/>
      <c r="AR112" s="3"/>
    </row>
    <row r="113" spans="2:44" ht="6.75" customHeight="1">
      <c r="B113" s="68"/>
      <c r="C113" s="68"/>
      <c r="D113" s="68"/>
      <c r="E113" s="68"/>
      <c r="F113" s="68"/>
      <c r="G113" s="68"/>
      <c r="H113" s="68"/>
      <c r="I113" s="68"/>
      <c r="J113" s="70"/>
      <c r="K113" s="70"/>
      <c r="L113" s="70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AL113" s="34"/>
      <c r="AM113" s="1"/>
      <c r="AO113"/>
      <c r="AR113" s="3"/>
    </row>
    <row r="114" spans="2:44" ht="13.5">
      <c r="B114" s="80" t="s">
        <v>46</v>
      </c>
      <c r="C114" s="81"/>
      <c r="D114" s="71" t="s">
        <v>22</v>
      </c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3"/>
      <c r="P114" s="88" t="s">
        <v>24</v>
      </c>
      <c r="Q114" s="72"/>
      <c r="R114" s="89"/>
      <c r="S114" s="45"/>
      <c r="T114" s="80" t="s">
        <v>46</v>
      </c>
      <c r="U114" s="81"/>
      <c r="V114" s="366" t="s">
        <v>22</v>
      </c>
      <c r="W114" s="366"/>
      <c r="X114" s="366"/>
      <c r="Y114" s="366"/>
      <c r="Z114" s="366"/>
      <c r="AA114" s="366"/>
      <c r="AB114" s="366"/>
      <c r="AC114" s="366"/>
      <c r="AD114" s="366"/>
      <c r="AE114" s="366"/>
      <c r="AF114" s="366"/>
      <c r="AG114" s="366"/>
      <c r="AH114" s="88" t="s">
        <v>24</v>
      </c>
      <c r="AI114" s="72"/>
      <c r="AJ114" s="89"/>
      <c r="AK114" s="34"/>
      <c r="AL114" s="34"/>
      <c r="AO114"/>
      <c r="AQ114" s="3"/>
    </row>
    <row r="115" spans="2:44" ht="16.5" customHeight="1">
      <c r="B115" s="80">
        <v>18</v>
      </c>
      <c r="C115" s="81"/>
      <c r="D115" s="340" t="s">
        <v>49</v>
      </c>
      <c r="E115" s="341"/>
      <c r="F115" s="341"/>
      <c r="G115" s="341"/>
      <c r="H115" s="341"/>
      <c r="I115" s="341"/>
      <c r="J115" s="341"/>
      <c r="K115" s="341"/>
      <c r="L115" s="341"/>
      <c r="M115" s="341"/>
      <c r="N115" s="341"/>
      <c r="O115" s="342"/>
      <c r="P115" s="90">
        <v>103</v>
      </c>
      <c r="Q115" s="91"/>
      <c r="R115" s="92"/>
      <c r="S115" s="45"/>
      <c r="T115" s="80">
        <v>29</v>
      </c>
      <c r="U115" s="81"/>
      <c r="V115" s="339" t="s">
        <v>99</v>
      </c>
      <c r="W115" s="339"/>
      <c r="X115" s="339"/>
      <c r="Y115" s="339"/>
      <c r="Z115" s="339"/>
      <c r="AA115" s="339"/>
      <c r="AB115" s="339"/>
      <c r="AC115" s="339"/>
      <c r="AD115" s="339"/>
      <c r="AE115" s="339"/>
      <c r="AF115" s="339"/>
      <c r="AG115" s="339"/>
      <c r="AH115" s="90">
        <v>130</v>
      </c>
      <c r="AI115" s="91"/>
      <c r="AJ115" s="92"/>
      <c r="AK115" s="34"/>
      <c r="AL115" s="34"/>
      <c r="AO115"/>
    </row>
    <row r="116" spans="2:44" ht="16.5" customHeight="1">
      <c r="B116" s="80">
        <v>19</v>
      </c>
      <c r="C116" s="81"/>
      <c r="D116" s="340" t="s">
        <v>51</v>
      </c>
      <c r="E116" s="341"/>
      <c r="F116" s="341"/>
      <c r="G116" s="341"/>
      <c r="H116" s="341"/>
      <c r="I116" s="341"/>
      <c r="J116" s="341"/>
      <c r="K116" s="341"/>
      <c r="L116" s="341"/>
      <c r="M116" s="341"/>
      <c r="N116" s="341"/>
      <c r="O116" s="342"/>
      <c r="P116" s="90"/>
      <c r="Q116" s="91"/>
      <c r="R116" s="92"/>
      <c r="S116" s="45"/>
      <c r="T116" s="80">
        <v>30</v>
      </c>
      <c r="U116" s="81"/>
      <c r="V116" s="339" t="s">
        <v>100</v>
      </c>
      <c r="W116" s="339"/>
      <c r="X116" s="339"/>
      <c r="Y116" s="339"/>
      <c r="Z116" s="339"/>
      <c r="AA116" s="339"/>
      <c r="AB116" s="339"/>
      <c r="AC116" s="339"/>
      <c r="AD116" s="339"/>
      <c r="AE116" s="339"/>
      <c r="AF116" s="339"/>
      <c r="AG116" s="339"/>
      <c r="AH116" s="90"/>
      <c r="AI116" s="91"/>
      <c r="AJ116" s="92"/>
      <c r="AK116" s="34"/>
      <c r="AL116" s="34"/>
    </row>
    <row r="117" spans="2:44" ht="16.5" customHeight="1">
      <c r="B117" s="80">
        <v>20</v>
      </c>
      <c r="C117" s="81"/>
      <c r="D117" s="340" t="s">
        <v>50</v>
      </c>
      <c r="E117" s="341"/>
      <c r="F117" s="341"/>
      <c r="G117" s="341"/>
      <c r="H117" s="341"/>
      <c r="I117" s="341"/>
      <c r="J117" s="341"/>
      <c r="K117" s="341"/>
      <c r="L117" s="341"/>
      <c r="M117" s="341"/>
      <c r="N117" s="341"/>
      <c r="O117" s="342"/>
      <c r="P117" s="90"/>
      <c r="Q117" s="91"/>
      <c r="R117" s="92"/>
      <c r="S117" s="45"/>
      <c r="T117" s="80">
        <v>31</v>
      </c>
      <c r="U117" s="81"/>
      <c r="V117" s="339" t="s">
        <v>145</v>
      </c>
      <c r="W117" s="339"/>
      <c r="X117" s="339"/>
      <c r="Y117" s="339"/>
      <c r="Z117" s="339"/>
      <c r="AA117" s="339"/>
      <c r="AB117" s="339"/>
      <c r="AC117" s="339"/>
      <c r="AD117" s="339"/>
      <c r="AE117" s="339"/>
      <c r="AF117" s="339"/>
      <c r="AG117" s="339"/>
      <c r="AH117" s="90"/>
      <c r="AI117" s="91"/>
      <c r="AJ117" s="92"/>
      <c r="AK117" s="34"/>
      <c r="AL117" s="34"/>
    </row>
    <row r="118" spans="2:44" ht="16.5" customHeight="1">
      <c r="B118" s="80">
        <v>21</v>
      </c>
      <c r="C118" s="81"/>
      <c r="D118" s="340" t="s">
        <v>52</v>
      </c>
      <c r="E118" s="341"/>
      <c r="F118" s="341"/>
      <c r="G118" s="341"/>
      <c r="H118" s="341"/>
      <c r="I118" s="341"/>
      <c r="J118" s="341"/>
      <c r="K118" s="341"/>
      <c r="L118" s="341"/>
      <c r="M118" s="341"/>
      <c r="N118" s="341"/>
      <c r="O118" s="342"/>
      <c r="P118" s="90"/>
      <c r="Q118" s="91"/>
      <c r="R118" s="92"/>
      <c r="S118" s="45"/>
      <c r="T118" s="80">
        <v>32</v>
      </c>
      <c r="U118" s="81"/>
      <c r="V118" s="339" t="s">
        <v>56</v>
      </c>
      <c r="W118" s="339"/>
      <c r="X118" s="339"/>
      <c r="Y118" s="339"/>
      <c r="Z118" s="339"/>
      <c r="AA118" s="339"/>
      <c r="AB118" s="339"/>
      <c r="AC118" s="339"/>
      <c r="AD118" s="339"/>
      <c r="AE118" s="339"/>
      <c r="AF118" s="339"/>
      <c r="AG118" s="339"/>
      <c r="AH118" s="90">
        <v>118</v>
      </c>
      <c r="AI118" s="91"/>
      <c r="AJ118" s="92"/>
      <c r="AK118" s="34"/>
      <c r="AL118" s="34"/>
    </row>
    <row r="119" spans="2:44" ht="16.5" customHeight="1">
      <c r="B119" s="80">
        <v>22</v>
      </c>
      <c r="C119" s="81"/>
      <c r="D119" s="340" t="s">
        <v>47</v>
      </c>
      <c r="E119" s="341"/>
      <c r="F119" s="341"/>
      <c r="G119" s="341"/>
      <c r="H119" s="341"/>
      <c r="I119" s="341"/>
      <c r="J119" s="341"/>
      <c r="K119" s="341"/>
      <c r="L119" s="341"/>
      <c r="M119" s="341"/>
      <c r="N119" s="341"/>
      <c r="O119" s="342"/>
      <c r="P119" s="90"/>
      <c r="Q119" s="91"/>
      <c r="R119" s="92"/>
      <c r="S119" s="45"/>
      <c r="T119" s="80">
        <v>33</v>
      </c>
      <c r="U119" s="81"/>
      <c r="V119" s="339" t="s">
        <v>143</v>
      </c>
      <c r="W119" s="339"/>
      <c r="X119" s="339"/>
      <c r="Y119" s="339"/>
      <c r="Z119" s="339"/>
      <c r="AA119" s="339"/>
      <c r="AB119" s="339"/>
      <c r="AC119" s="339"/>
      <c r="AD119" s="339"/>
      <c r="AE119" s="339"/>
      <c r="AF119" s="339"/>
      <c r="AG119" s="339"/>
      <c r="AH119" s="90"/>
      <c r="AI119" s="91"/>
      <c r="AJ119" s="92"/>
      <c r="AK119" s="34"/>
      <c r="AL119" s="34"/>
    </row>
    <row r="120" spans="2:44" ht="16.5" customHeight="1">
      <c r="B120" s="80">
        <v>23</v>
      </c>
      <c r="C120" s="81"/>
      <c r="D120" s="340" t="s">
        <v>48</v>
      </c>
      <c r="E120" s="341"/>
      <c r="F120" s="341"/>
      <c r="G120" s="341"/>
      <c r="H120" s="341"/>
      <c r="I120" s="341"/>
      <c r="J120" s="341"/>
      <c r="K120" s="341"/>
      <c r="L120" s="341"/>
      <c r="M120" s="341"/>
      <c r="N120" s="341"/>
      <c r="O120" s="342"/>
      <c r="P120" s="90"/>
      <c r="Q120" s="91"/>
      <c r="R120" s="92"/>
      <c r="S120" s="45"/>
      <c r="T120" s="80">
        <v>34</v>
      </c>
      <c r="U120" s="81"/>
      <c r="V120" s="339" t="s">
        <v>57</v>
      </c>
      <c r="W120" s="339"/>
      <c r="X120" s="339"/>
      <c r="Y120" s="339"/>
      <c r="Z120" s="339"/>
      <c r="AA120" s="339"/>
      <c r="AB120" s="339"/>
      <c r="AC120" s="339"/>
      <c r="AD120" s="339"/>
      <c r="AE120" s="339"/>
      <c r="AF120" s="339"/>
      <c r="AG120" s="339"/>
      <c r="AH120" s="90"/>
      <c r="AI120" s="91"/>
      <c r="AJ120" s="92"/>
      <c r="AK120" s="34"/>
      <c r="AL120" s="34"/>
    </row>
    <row r="121" spans="2:44" ht="16.5" customHeight="1">
      <c r="B121" s="80">
        <v>24</v>
      </c>
      <c r="C121" s="81"/>
      <c r="D121" s="340" t="s">
        <v>53</v>
      </c>
      <c r="E121" s="341"/>
      <c r="F121" s="341"/>
      <c r="G121" s="341"/>
      <c r="H121" s="341"/>
      <c r="I121" s="341"/>
      <c r="J121" s="341"/>
      <c r="K121" s="341"/>
      <c r="L121" s="341"/>
      <c r="M121" s="341"/>
      <c r="N121" s="341"/>
      <c r="O121" s="342"/>
      <c r="P121" s="90">
        <v>154</v>
      </c>
      <c r="Q121" s="91"/>
      <c r="R121" s="92"/>
      <c r="S121" s="45"/>
      <c r="T121" s="80">
        <v>35</v>
      </c>
      <c r="U121" s="81"/>
      <c r="V121" s="339" t="s">
        <v>144</v>
      </c>
      <c r="W121" s="339"/>
      <c r="X121" s="339"/>
      <c r="Y121" s="339"/>
      <c r="Z121" s="339"/>
      <c r="AA121" s="339"/>
      <c r="AB121" s="339"/>
      <c r="AC121" s="339"/>
      <c r="AD121" s="339"/>
      <c r="AE121" s="339"/>
      <c r="AF121" s="339"/>
      <c r="AG121" s="339"/>
      <c r="AH121" s="90"/>
      <c r="AI121" s="91"/>
      <c r="AJ121" s="92"/>
      <c r="AK121" s="34"/>
      <c r="AL121" s="34"/>
    </row>
    <row r="122" spans="2:44" ht="16.5" customHeight="1">
      <c r="B122" s="80">
        <v>25</v>
      </c>
      <c r="C122" s="81"/>
      <c r="D122" s="340" t="s">
        <v>54</v>
      </c>
      <c r="E122" s="341"/>
      <c r="F122" s="341"/>
      <c r="G122" s="341"/>
      <c r="H122" s="341"/>
      <c r="I122" s="341"/>
      <c r="J122" s="341"/>
      <c r="K122" s="341"/>
      <c r="L122" s="341"/>
      <c r="M122" s="341"/>
      <c r="N122" s="341"/>
      <c r="O122" s="342"/>
      <c r="P122" s="90"/>
      <c r="Q122" s="91"/>
      <c r="R122" s="92"/>
      <c r="S122" s="45"/>
      <c r="T122" s="80">
        <v>36</v>
      </c>
      <c r="U122" s="81"/>
      <c r="V122" s="339" t="s">
        <v>58</v>
      </c>
      <c r="W122" s="339"/>
      <c r="X122" s="339"/>
      <c r="Y122" s="339"/>
      <c r="Z122" s="339"/>
      <c r="AA122" s="339"/>
      <c r="AB122" s="366" t="s">
        <v>87</v>
      </c>
      <c r="AC122" s="366"/>
      <c r="AD122" s="366"/>
      <c r="AE122" s="366"/>
      <c r="AF122" s="366"/>
      <c r="AG122" s="366"/>
      <c r="AH122" s="90">
        <v>123</v>
      </c>
      <c r="AI122" s="91"/>
      <c r="AJ122" s="92"/>
      <c r="AK122" s="34"/>
      <c r="AL122" s="34"/>
    </row>
    <row r="123" spans="2:44" ht="16.5" customHeight="1">
      <c r="B123" s="80">
        <v>26</v>
      </c>
      <c r="C123" s="81"/>
      <c r="D123" s="340" t="s">
        <v>101</v>
      </c>
      <c r="E123" s="341"/>
      <c r="F123" s="341"/>
      <c r="G123" s="341"/>
      <c r="H123" s="341"/>
      <c r="I123" s="341"/>
      <c r="J123" s="341"/>
      <c r="K123" s="341"/>
      <c r="L123" s="341"/>
      <c r="M123" s="341"/>
      <c r="N123" s="341"/>
      <c r="O123" s="342"/>
      <c r="P123" s="90"/>
      <c r="Q123" s="91"/>
      <c r="R123" s="92"/>
      <c r="S123" s="45"/>
      <c r="T123" s="80">
        <v>37</v>
      </c>
      <c r="U123" s="81"/>
      <c r="V123" s="339" t="s">
        <v>59</v>
      </c>
      <c r="W123" s="339"/>
      <c r="X123" s="339"/>
      <c r="Y123" s="339"/>
      <c r="Z123" s="339"/>
      <c r="AA123" s="339"/>
      <c r="AB123" s="366"/>
      <c r="AC123" s="366"/>
      <c r="AD123" s="366"/>
      <c r="AE123" s="366"/>
      <c r="AF123" s="366"/>
      <c r="AG123" s="366"/>
      <c r="AH123" s="90"/>
      <c r="AI123" s="91"/>
      <c r="AJ123" s="92"/>
      <c r="AK123" s="34"/>
      <c r="AL123" s="34"/>
    </row>
    <row r="124" spans="2:44" ht="16.5" customHeight="1">
      <c r="B124" s="80">
        <v>27</v>
      </c>
      <c r="C124" s="81"/>
      <c r="D124" s="340" t="s">
        <v>55</v>
      </c>
      <c r="E124" s="341"/>
      <c r="F124" s="341"/>
      <c r="G124" s="341"/>
      <c r="H124" s="341"/>
      <c r="I124" s="341"/>
      <c r="J124" s="341"/>
      <c r="K124" s="341"/>
      <c r="L124" s="341"/>
      <c r="M124" s="341"/>
      <c r="N124" s="341"/>
      <c r="O124" s="342"/>
      <c r="P124" s="90">
        <v>134</v>
      </c>
      <c r="Q124" s="91"/>
      <c r="R124" s="92"/>
      <c r="S124" s="45"/>
      <c r="T124" s="80">
        <v>38</v>
      </c>
      <c r="U124" s="81"/>
      <c r="V124" s="339" t="s">
        <v>60</v>
      </c>
      <c r="W124" s="339"/>
      <c r="X124" s="339"/>
      <c r="Y124" s="339"/>
      <c r="Z124" s="339"/>
      <c r="AA124" s="339"/>
      <c r="AB124" s="366"/>
      <c r="AC124" s="366"/>
      <c r="AD124" s="366"/>
      <c r="AE124" s="366"/>
      <c r="AF124" s="366"/>
      <c r="AG124" s="366"/>
      <c r="AH124" s="90"/>
      <c r="AI124" s="91"/>
      <c r="AJ124" s="92"/>
      <c r="AK124" s="34"/>
      <c r="AL124" s="34"/>
    </row>
    <row r="125" spans="2:44" ht="16.5" customHeight="1">
      <c r="B125" s="80">
        <v>28</v>
      </c>
      <c r="C125" s="81"/>
      <c r="D125" s="340" t="s">
        <v>94</v>
      </c>
      <c r="E125" s="341"/>
      <c r="F125" s="341"/>
      <c r="G125" s="341"/>
      <c r="H125" s="341"/>
      <c r="I125" s="341"/>
      <c r="J125" s="341"/>
      <c r="K125" s="341"/>
      <c r="L125" s="341"/>
      <c r="M125" s="341"/>
      <c r="N125" s="341"/>
      <c r="O125" s="342"/>
      <c r="P125" s="90">
        <v>51</v>
      </c>
      <c r="Q125" s="91"/>
      <c r="R125" s="92"/>
      <c r="S125" s="45"/>
      <c r="T125" s="80">
        <v>39</v>
      </c>
      <c r="U125" s="81"/>
      <c r="V125" s="339" t="s">
        <v>171</v>
      </c>
      <c r="W125" s="339"/>
      <c r="X125" s="339"/>
      <c r="Y125" s="339"/>
      <c r="Z125" s="339"/>
      <c r="AA125" s="339"/>
      <c r="AB125" s="339"/>
      <c r="AC125" s="339"/>
      <c r="AD125" s="339"/>
      <c r="AE125" s="339"/>
      <c r="AF125" s="339"/>
      <c r="AG125" s="339"/>
      <c r="AH125" s="90" t="s">
        <v>6</v>
      </c>
      <c r="AI125" s="91"/>
      <c r="AJ125" s="92"/>
      <c r="AK125" s="34"/>
      <c r="AL125" s="34"/>
    </row>
    <row r="126" spans="2:44" ht="16.5" customHeight="1"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45"/>
      <c r="T126" s="80">
        <v>40</v>
      </c>
      <c r="U126" s="81"/>
      <c r="V126" s="339" t="s">
        <v>137</v>
      </c>
      <c r="W126" s="339"/>
      <c r="X126" s="339"/>
      <c r="Y126" s="339"/>
      <c r="Z126" s="339"/>
      <c r="AA126" s="339"/>
      <c r="AB126" s="339"/>
      <c r="AC126" s="339"/>
      <c r="AD126" s="339"/>
      <c r="AE126" s="339"/>
      <c r="AF126" s="339"/>
      <c r="AG126" s="339"/>
      <c r="AH126" s="90">
        <v>160</v>
      </c>
      <c r="AI126" s="91"/>
      <c r="AJ126" s="92"/>
      <c r="AK126" s="34"/>
      <c r="AL126" s="34"/>
    </row>
    <row r="127" spans="2:44" ht="16.5" customHeight="1"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34"/>
      <c r="T127" s="80">
        <v>41</v>
      </c>
      <c r="U127" s="81"/>
      <c r="V127" s="339" t="s">
        <v>142</v>
      </c>
      <c r="W127" s="339"/>
      <c r="X127" s="339"/>
      <c r="Y127" s="339"/>
      <c r="Z127" s="339"/>
      <c r="AA127" s="339"/>
      <c r="AB127" s="339"/>
      <c r="AC127" s="339"/>
      <c r="AD127" s="339"/>
      <c r="AE127" s="339"/>
      <c r="AF127" s="339"/>
      <c r="AG127" s="339"/>
      <c r="AH127" s="90">
        <v>60</v>
      </c>
      <c r="AI127" s="91"/>
      <c r="AJ127" s="92"/>
      <c r="AK127" s="34"/>
      <c r="AL127" s="34"/>
    </row>
    <row r="128" spans="2:44" ht="5.25" customHeight="1"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O128"/>
    </row>
    <row r="129" spans="2:38" ht="24.75" customHeight="1">
      <c r="B129" s="80">
        <v>42</v>
      </c>
      <c r="C129" s="72"/>
      <c r="D129" s="72" t="s">
        <v>118</v>
      </c>
      <c r="E129" s="72"/>
      <c r="F129" s="72"/>
      <c r="G129" s="72"/>
      <c r="H129" s="72"/>
      <c r="I129" s="72"/>
      <c r="J129" s="91">
        <v>515</v>
      </c>
      <c r="K129" s="91"/>
      <c r="L129" s="92"/>
      <c r="M129" s="34"/>
      <c r="N129" s="80">
        <v>43</v>
      </c>
      <c r="O129" s="81"/>
      <c r="P129" s="71" t="s">
        <v>119</v>
      </c>
      <c r="Q129" s="72"/>
      <c r="R129" s="72"/>
      <c r="S129" s="72"/>
      <c r="T129" s="72"/>
      <c r="U129" s="73"/>
      <c r="V129" s="90">
        <v>350</v>
      </c>
      <c r="W129" s="91"/>
      <c r="X129" s="92"/>
      <c r="Y129" s="34"/>
      <c r="Z129" s="80">
        <v>44</v>
      </c>
      <c r="AA129" s="81"/>
      <c r="AB129" s="71" t="s">
        <v>120</v>
      </c>
      <c r="AC129" s="72"/>
      <c r="AD129" s="72"/>
      <c r="AE129" s="72"/>
      <c r="AF129" s="72"/>
      <c r="AG129" s="73"/>
      <c r="AH129" s="90">
        <v>550</v>
      </c>
      <c r="AI129" s="91"/>
      <c r="AJ129" s="92"/>
      <c r="AK129" s="34"/>
      <c r="AL129" s="34"/>
    </row>
  </sheetData>
  <sheetProtection selectLockedCells="1"/>
  <mergeCells count="668">
    <mergeCell ref="AC101:AL101"/>
    <mergeCell ref="P80:R80"/>
    <mergeCell ref="S80:V80"/>
    <mergeCell ref="AI104:AK104"/>
    <mergeCell ref="V105:X106"/>
    <mergeCell ref="P105:U105"/>
    <mergeCell ref="P106:U106"/>
    <mergeCell ref="N105:O105"/>
    <mergeCell ref="N106:O106"/>
    <mergeCell ref="AC93:AL93"/>
    <mergeCell ref="AC92:AL92"/>
    <mergeCell ref="S91:V91"/>
    <mergeCell ref="W91:X91"/>
    <mergeCell ref="AB104:AH104"/>
    <mergeCell ref="Z104:AA104"/>
    <mergeCell ref="Z83:AA83"/>
    <mergeCell ref="Z93:AA93"/>
    <mergeCell ref="Z90:AA90"/>
    <mergeCell ref="P104:U104"/>
    <mergeCell ref="P94:R94"/>
    <mergeCell ref="AL2:AL3"/>
    <mergeCell ref="AG2:AH3"/>
    <mergeCell ref="AJ2:AK3"/>
    <mergeCell ref="O34:P34"/>
    <mergeCell ref="J34:N34"/>
    <mergeCell ref="J40:N40"/>
    <mergeCell ref="O40:P40"/>
    <mergeCell ref="L2:AB3"/>
    <mergeCell ref="AD2:AF3"/>
    <mergeCell ref="AI2:AI3"/>
    <mergeCell ref="J21:R21"/>
    <mergeCell ref="J22:L23"/>
    <mergeCell ref="AE22:AG23"/>
    <mergeCell ref="M22:O23"/>
    <mergeCell ref="P22:R23"/>
    <mergeCell ref="Y26:AA27"/>
    <mergeCell ref="N35:O35"/>
    <mergeCell ref="N37:O37"/>
    <mergeCell ref="J38:K38"/>
    <mergeCell ref="N38:O38"/>
    <mergeCell ref="J36:K36"/>
    <mergeCell ref="R40:W40"/>
    <mergeCell ref="B92:I92"/>
    <mergeCell ref="J92:L92"/>
    <mergeCell ref="M92:O92"/>
    <mergeCell ref="P92:R92"/>
    <mergeCell ref="S92:V92"/>
    <mergeCell ref="B98:D100"/>
    <mergeCell ref="B66:G67"/>
    <mergeCell ref="H66:P67"/>
    <mergeCell ref="Z92:AA92"/>
    <mergeCell ref="B93:I93"/>
    <mergeCell ref="J93:L93"/>
    <mergeCell ref="M93:O93"/>
    <mergeCell ref="P93:R93"/>
    <mergeCell ref="R67:AA67"/>
    <mergeCell ref="E98:I98"/>
    <mergeCell ref="E99:I99"/>
    <mergeCell ref="J90:L90"/>
    <mergeCell ref="M90:O90"/>
    <mergeCell ref="P90:R90"/>
    <mergeCell ref="B80:I80"/>
    <mergeCell ref="B91:I91"/>
    <mergeCell ref="J91:L91"/>
    <mergeCell ref="M91:O91"/>
    <mergeCell ref="P91:R91"/>
    <mergeCell ref="B90:I90"/>
    <mergeCell ref="S93:V93"/>
    <mergeCell ref="W93:X93"/>
    <mergeCell ref="AB129:AG129"/>
    <mergeCell ref="J97:L97"/>
    <mergeCell ref="D121:O121"/>
    <mergeCell ref="T123:U123"/>
    <mergeCell ref="BT97:CC97"/>
    <mergeCell ref="Z105:AA106"/>
    <mergeCell ref="AI105:AK106"/>
    <mergeCell ref="AI107:AK108"/>
    <mergeCell ref="J101:L101"/>
    <mergeCell ref="M101:O101"/>
    <mergeCell ref="B97:I97"/>
    <mergeCell ref="J98:L98"/>
    <mergeCell ref="T127:U127"/>
    <mergeCell ref="V127:AG127"/>
    <mergeCell ref="AH127:AJ127"/>
    <mergeCell ref="Z101:AA101"/>
    <mergeCell ref="V126:AG126"/>
    <mergeCell ref="T126:U126"/>
    <mergeCell ref="AH126:AJ126"/>
    <mergeCell ref="Z107:AA108"/>
    <mergeCell ref="AB105:AH106"/>
    <mergeCell ref="AB122:AG124"/>
    <mergeCell ref="AB107:AH108"/>
    <mergeCell ref="AR9:AR10"/>
    <mergeCell ref="AN9:AQ10"/>
    <mergeCell ref="AO11:AQ11"/>
    <mergeCell ref="B129:C129"/>
    <mergeCell ref="D129:I129"/>
    <mergeCell ref="J129:L129"/>
    <mergeCell ref="N129:O129"/>
    <mergeCell ref="P129:U129"/>
    <mergeCell ref="B63:G64"/>
    <mergeCell ref="V129:X129"/>
    <mergeCell ref="AH129:AJ129"/>
    <mergeCell ref="V119:AG119"/>
    <mergeCell ref="Z80:AA80"/>
    <mergeCell ref="AH118:AJ121"/>
    <mergeCell ref="V120:AG120"/>
    <mergeCell ref="V118:AG118"/>
    <mergeCell ref="AH125:AJ125"/>
    <mergeCell ref="V124:AA124"/>
    <mergeCell ref="V125:AG125"/>
    <mergeCell ref="V121:AG121"/>
    <mergeCell ref="Z129:AA129"/>
    <mergeCell ref="B94:I94"/>
    <mergeCell ref="J94:L94"/>
    <mergeCell ref="T120:U120"/>
    <mergeCell ref="J55:K55"/>
    <mergeCell ref="B62:G62"/>
    <mergeCell ref="B52:B57"/>
    <mergeCell ref="J57:O57"/>
    <mergeCell ref="N53:O53"/>
    <mergeCell ref="J53:K53"/>
    <mergeCell ref="F53:I56"/>
    <mergeCell ref="J54:K54"/>
    <mergeCell ref="B60:Q60"/>
    <mergeCell ref="N54:O54"/>
    <mergeCell ref="B58:P58"/>
    <mergeCell ref="J52:N52"/>
    <mergeCell ref="O52:P52"/>
    <mergeCell ref="J89:L89"/>
    <mergeCell ref="P100:R100"/>
    <mergeCell ref="F74:I74"/>
    <mergeCell ref="M97:O97"/>
    <mergeCell ref="J79:L79"/>
    <mergeCell ref="M79:O79"/>
    <mergeCell ref="B89:I89"/>
    <mergeCell ref="J80:L80"/>
    <mergeCell ref="C52:C57"/>
    <mergeCell ref="AX34:BA34"/>
    <mergeCell ref="J49:K49"/>
    <mergeCell ref="F45:I45"/>
    <mergeCell ref="J45:O45"/>
    <mergeCell ref="F46:I46"/>
    <mergeCell ref="F47:I50"/>
    <mergeCell ref="AJ44:AK44"/>
    <mergeCell ref="AJ45:AK45"/>
    <mergeCell ref="AA44:AC44"/>
    <mergeCell ref="R35:W35"/>
    <mergeCell ref="J46:N46"/>
    <mergeCell ref="O46:P46"/>
    <mergeCell ref="R50:AL50"/>
    <mergeCell ref="AX41:BA43"/>
    <mergeCell ref="N36:O36"/>
    <mergeCell ref="AD34:AF34"/>
    <mergeCell ref="AD41:AF41"/>
    <mergeCell ref="AA43:AC43"/>
    <mergeCell ref="AJ43:AK43"/>
    <mergeCell ref="AG43:AH43"/>
    <mergeCell ref="R47:W47"/>
    <mergeCell ref="R48:W48"/>
    <mergeCell ref="F35:I38"/>
    <mergeCell ref="J35:K35"/>
    <mergeCell ref="B87:I87"/>
    <mergeCell ref="J87:L87"/>
    <mergeCell ref="B86:I86"/>
    <mergeCell ref="J85:L85"/>
    <mergeCell ref="B83:I83"/>
    <mergeCell ref="F72:I72"/>
    <mergeCell ref="K63:P63"/>
    <mergeCell ref="B46:B51"/>
    <mergeCell ref="C46:C51"/>
    <mergeCell ref="D46:E51"/>
    <mergeCell ref="F51:I51"/>
    <mergeCell ref="J51:O51"/>
    <mergeCell ref="J50:K50"/>
    <mergeCell ref="N50:O50"/>
    <mergeCell ref="N47:O47"/>
    <mergeCell ref="N49:O49"/>
    <mergeCell ref="J47:K47"/>
    <mergeCell ref="T125:U125"/>
    <mergeCell ref="B117:C117"/>
    <mergeCell ref="D108:I108"/>
    <mergeCell ref="D109:I109"/>
    <mergeCell ref="B109:C109"/>
    <mergeCell ref="D116:O116"/>
    <mergeCell ref="B110:C110"/>
    <mergeCell ref="B118:C118"/>
    <mergeCell ref="B116:C116"/>
    <mergeCell ref="B125:C125"/>
    <mergeCell ref="D125:O125"/>
    <mergeCell ref="B124:C124"/>
    <mergeCell ref="D124:O124"/>
    <mergeCell ref="T119:U119"/>
    <mergeCell ref="P125:R125"/>
    <mergeCell ref="B123:C123"/>
    <mergeCell ref="D123:O123"/>
    <mergeCell ref="B121:C121"/>
    <mergeCell ref="T124:U124"/>
    <mergeCell ref="B122:C122"/>
    <mergeCell ref="D122:O122"/>
    <mergeCell ref="B120:C120"/>
    <mergeCell ref="T121:U121"/>
    <mergeCell ref="B111:C111"/>
    <mergeCell ref="AH122:AJ124"/>
    <mergeCell ref="V122:AA122"/>
    <mergeCell ref="V123:AA123"/>
    <mergeCell ref="T116:U116"/>
    <mergeCell ref="V115:AG115"/>
    <mergeCell ref="B114:C114"/>
    <mergeCell ref="P114:R114"/>
    <mergeCell ref="T115:U115"/>
    <mergeCell ref="T122:U122"/>
    <mergeCell ref="D119:O119"/>
    <mergeCell ref="P121:R123"/>
    <mergeCell ref="T118:U118"/>
    <mergeCell ref="B119:C119"/>
    <mergeCell ref="V117:AG117"/>
    <mergeCell ref="D120:O120"/>
    <mergeCell ref="AH114:AJ114"/>
    <mergeCell ref="T114:U114"/>
    <mergeCell ref="V114:AG114"/>
    <mergeCell ref="D114:O114"/>
    <mergeCell ref="B115:C115"/>
    <mergeCell ref="D115:O115"/>
    <mergeCell ref="AH115:AJ117"/>
    <mergeCell ref="D117:O117"/>
    <mergeCell ref="P124:R124"/>
    <mergeCell ref="V107:X107"/>
    <mergeCell ref="P107:U107"/>
    <mergeCell ref="N109:O109"/>
    <mergeCell ref="P109:U109"/>
    <mergeCell ref="P110:U110"/>
    <mergeCell ref="P111:U111"/>
    <mergeCell ref="V110:X111"/>
    <mergeCell ref="V109:X109"/>
    <mergeCell ref="AI110:AK110"/>
    <mergeCell ref="AB110:AH110"/>
    <mergeCell ref="N111:O111"/>
    <mergeCell ref="N107:O107"/>
    <mergeCell ref="B112:C112"/>
    <mergeCell ref="N110:O110"/>
    <mergeCell ref="P115:R120"/>
    <mergeCell ref="T117:U117"/>
    <mergeCell ref="V116:AG116"/>
    <mergeCell ref="D118:O118"/>
    <mergeCell ref="P97:R97"/>
    <mergeCell ref="M85:O85"/>
    <mergeCell ref="W101:X101"/>
    <mergeCell ref="W94:X94"/>
    <mergeCell ref="Z91:AA91"/>
    <mergeCell ref="W92:X92"/>
    <mergeCell ref="Z88:AA88"/>
    <mergeCell ref="W89:X89"/>
    <mergeCell ref="Z89:AA89"/>
    <mergeCell ref="P101:R101"/>
    <mergeCell ref="S101:V101"/>
    <mergeCell ref="D111:I111"/>
    <mergeCell ref="S90:V90"/>
    <mergeCell ref="W90:X90"/>
    <mergeCell ref="P98:R98"/>
    <mergeCell ref="J111:L112"/>
    <mergeCell ref="M98:O98"/>
    <mergeCell ref="M94:O94"/>
    <mergeCell ref="Z77:AA77"/>
    <mergeCell ref="W81:X81"/>
    <mergeCell ref="Z81:AA81"/>
    <mergeCell ref="J86:L86"/>
    <mergeCell ref="M86:O86"/>
    <mergeCell ref="B84:I84"/>
    <mergeCell ref="B82:I82"/>
    <mergeCell ref="B81:I81"/>
    <mergeCell ref="J81:L81"/>
    <mergeCell ref="F77:I77"/>
    <mergeCell ref="M80:O80"/>
    <mergeCell ref="W80:X80"/>
    <mergeCell ref="W78:X78"/>
    <mergeCell ref="P82:R82"/>
    <mergeCell ref="P84:R84"/>
    <mergeCell ref="W84:X84"/>
    <mergeCell ref="M81:O81"/>
    <mergeCell ref="S84:V84"/>
    <mergeCell ref="S81:V81"/>
    <mergeCell ref="S77:V77"/>
    <mergeCell ref="S82:V82"/>
    <mergeCell ref="J83:L83"/>
    <mergeCell ref="S79:V79"/>
    <mergeCell ref="Z79:AA79"/>
    <mergeCell ref="J75:L75"/>
    <mergeCell ref="F76:I76"/>
    <mergeCell ref="B75:E77"/>
    <mergeCell ref="P76:R76"/>
    <mergeCell ref="M77:O77"/>
    <mergeCell ref="J76:L76"/>
    <mergeCell ref="F70:I70"/>
    <mergeCell ref="J70:L70"/>
    <mergeCell ref="M70:O70"/>
    <mergeCell ref="P72:R72"/>
    <mergeCell ref="P77:R77"/>
    <mergeCell ref="P75:R75"/>
    <mergeCell ref="X8:AJ8"/>
    <mergeCell ref="X9:AJ10"/>
    <mergeCell ref="D8:W8"/>
    <mergeCell ref="D9:W10"/>
    <mergeCell ref="H13:H14"/>
    <mergeCell ref="AE28:AG29"/>
    <mergeCell ref="P28:R29"/>
    <mergeCell ref="Y28:AA29"/>
    <mergeCell ref="AH28:AJ29"/>
    <mergeCell ref="AB24:AD25"/>
    <mergeCell ref="AB28:AD29"/>
    <mergeCell ref="V28:X29"/>
    <mergeCell ref="S28:U29"/>
    <mergeCell ref="T11:W12"/>
    <mergeCell ref="D13:G14"/>
    <mergeCell ref="P24:R25"/>
    <mergeCell ref="X11:AJ12"/>
    <mergeCell ref="S21:AA21"/>
    <mergeCell ref="H11:S12"/>
    <mergeCell ref="K13:K14"/>
    <mergeCell ref="L13:N14"/>
    <mergeCell ref="V22:X23"/>
    <mergeCell ref="D11:G12"/>
    <mergeCell ref="S22:U23"/>
    <mergeCell ref="L17:V18"/>
    <mergeCell ref="O13:AJ14"/>
    <mergeCell ref="AB22:AD23"/>
    <mergeCell ref="I13:J14"/>
    <mergeCell ref="AH24:AJ25"/>
    <mergeCell ref="AE24:AG25"/>
    <mergeCell ref="J24:L25"/>
    <mergeCell ref="M24:O25"/>
    <mergeCell ref="AB21:AJ21"/>
    <mergeCell ref="D21:I23"/>
    <mergeCell ref="D24:E25"/>
    <mergeCell ref="F24:F25"/>
    <mergeCell ref="G24:H25"/>
    <mergeCell ref="B106:C106"/>
    <mergeCell ref="D17:G18"/>
    <mergeCell ref="H17:I18"/>
    <mergeCell ref="Y17:AJ18"/>
    <mergeCell ref="AC89:AL89"/>
    <mergeCell ref="P73:R73"/>
    <mergeCell ref="P74:R74"/>
    <mergeCell ref="I24:I25"/>
    <mergeCell ref="AE26:AG27"/>
    <mergeCell ref="AH26:AJ27"/>
    <mergeCell ref="AB26:AD27"/>
    <mergeCell ref="S24:U25"/>
    <mergeCell ref="P26:R27"/>
    <mergeCell ref="S26:U27"/>
    <mergeCell ref="AB30:AD31"/>
    <mergeCell ref="Y30:AA31"/>
    <mergeCell ref="V30:X31"/>
    <mergeCell ref="Z75:AA75"/>
    <mergeCell ref="AC85:AL85"/>
    <mergeCell ref="V24:X25"/>
    <mergeCell ref="V26:X27"/>
    <mergeCell ref="Y24:AA25"/>
    <mergeCell ref="J77:L77"/>
    <mergeCell ref="S76:V76"/>
    <mergeCell ref="B104:C104"/>
    <mergeCell ref="D104:I104"/>
    <mergeCell ref="M87:O87"/>
    <mergeCell ref="J84:L84"/>
    <mergeCell ref="M84:O84"/>
    <mergeCell ref="B105:C105"/>
    <mergeCell ref="J100:L100"/>
    <mergeCell ref="B78:I78"/>
    <mergeCell ref="J78:L78"/>
    <mergeCell ref="J82:L82"/>
    <mergeCell ref="B79:I79"/>
    <mergeCell ref="M78:O78"/>
    <mergeCell ref="M89:O89"/>
    <mergeCell ref="M88:O88"/>
    <mergeCell ref="J99:L99"/>
    <mergeCell ref="J105:L110"/>
    <mergeCell ref="B101:I101"/>
    <mergeCell ref="N104:O104"/>
    <mergeCell ref="B107:C107"/>
    <mergeCell ref="E100:I100"/>
    <mergeCell ref="B108:C108"/>
    <mergeCell ref="M100:O100"/>
    <mergeCell ref="D106:I106"/>
    <mergeCell ref="J104:L104"/>
    <mergeCell ref="AC87:AL87"/>
    <mergeCell ref="AC88:AL88"/>
    <mergeCell ref="B85:I85"/>
    <mergeCell ref="B88:I88"/>
    <mergeCell ref="AC78:AL78"/>
    <mergeCell ref="P86:R86"/>
    <mergeCell ref="M82:O82"/>
    <mergeCell ref="P99:R99"/>
    <mergeCell ref="AC80:AL80"/>
    <mergeCell ref="P79:R79"/>
    <mergeCell ref="P83:R83"/>
    <mergeCell ref="S85:V85"/>
    <mergeCell ref="W85:X85"/>
    <mergeCell ref="P78:R78"/>
    <mergeCell ref="W88:X88"/>
    <mergeCell ref="S78:V78"/>
    <mergeCell ref="P89:R89"/>
    <mergeCell ref="P85:R85"/>
    <mergeCell ref="W83:X83"/>
    <mergeCell ref="Z87:AA87"/>
    <mergeCell ref="W79:X79"/>
    <mergeCell ref="P81:R81"/>
    <mergeCell ref="P88:R88"/>
    <mergeCell ref="J88:L88"/>
    <mergeCell ref="H63:J63"/>
    <mergeCell ref="H64:J64"/>
    <mergeCell ref="H65:P65"/>
    <mergeCell ref="B70:E71"/>
    <mergeCell ref="J69:L69"/>
    <mergeCell ref="J73:L73"/>
    <mergeCell ref="M71:O71"/>
    <mergeCell ref="K64:P64"/>
    <mergeCell ref="M30:O31"/>
    <mergeCell ref="P30:R31"/>
    <mergeCell ref="B65:G65"/>
    <mergeCell ref="B72:E74"/>
    <mergeCell ref="J74:L74"/>
    <mergeCell ref="J72:L72"/>
    <mergeCell ref="P69:R69"/>
    <mergeCell ref="M69:O69"/>
    <mergeCell ref="B69:I69"/>
    <mergeCell ref="P70:R70"/>
    <mergeCell ref="F73:I73"/>
    <mergeCell ref="M74:O74"/>
    <mergeCell ref="M73:O73"/>
    <mergeCell ref="D52:E57"/>
    <mergeCell ref="F57:I57"/>
    <mergeCell ref="J56:K56"/>
    <mergeCell ref="AJ41:AK41"/>
    <mergeCell ref="AJ38:AK38"/>
    <mergeCell ref="B34:B39"/>
    <mergeCell ref="C34:C39"/>
    <mergeCell ref="M26:O27"/>
    <mergeCell ref="J28:L29"/>
    <mergeCell ref="J26:L27"/>
    <mergeCell ref="G30:H31"/>
    <mergeCell ref="F28:F29"/>
    <mergeCell ref="D28:E29"/>
    <mergeCell ref="D30:E31"/>
    <mergeCell ref="D40:E45"/>
    <mergeCell ref="B32:E33"/>
    <mergeCell ref="B40:B45"/>
    <mergeCell ref="C40:C45"/>
    <mergeCell ref="N44:O44"/>
    <mergeCell ref="J30:L31"/>
    <mergeCell ref="J44:K44"/>
    <mergeCell ref="F41:I44"/>
    <mergeCell ref="F34:I34"/>
    <mergeCell ref="J41:K41"/>
    <mergeCell ref="J43:K43"/>
    <mergeCell ref="AG56:AI57"/>
    <mergeCell ref="AA46:AC46"/>
    <mergeCell ref="N56:O56"/>
    <mergeCell ref="F52:I52"/>
    <mergeCell ref="AX44:BA45"/>
    <mergeCell ref="AD63:AG64"/>
    <mergeCell ref="AD56:AF57"/>
    <mergeCell ref="R45:W45"/>
    <mergeCell ref="Z72:AA72"/>
    <mergeCell ref="AC69:AL69"/>
    <mergeCell ref="AG45:AH45"/>
    <mergeCell ref="AJ49:AK49"/>
    <mergeCell ref="X46:Z46"/>
    <mergeCell ref="X41:Z41"/>
    <mergeCell ref="AA35:AC35"/>
    <mergeCell ref="X36:Z36"/>
    <mergeCell ref="AG38:AH38"/>
    <mergeCell ref="AA36:AC36"/>
    <mergeCell ref="D34:E39"/>
    <mergeCell ref="I30:I31"/>
    <mergeCell ref="F30:F31"/>
    <mergeCell ref="X35:Z35"/>
    <mergeCell ref="AD46:AF46"/>
    <mergeCell ref="AC77:AL77"/>
    <mergeCell ref="M75:O75"/>
    <mergeCell ref="R43:W43"/>
    <mergeCell ref="J42:K42"/>
    <mergeCell ref="N43:O43"/>
    <mergeCell ref="AD40:AF40"/>
    <mergeCell ref="AA40:AC40"/>
    <mergeCell ref="D26:E27"/>
    <mergeCell ref="I26:I27"/>
    <mergeCell ref="I28:I29"/>
    <mergeCell ref="X43:Z43"/>
    <mergeCell ref="M28:O29"/>
    <mergeCell ref="G26:H27"/>
    <mergeCell ref="F26:F27"/>
    <mergeCell ref="AH30:AJ31"/>
    <mergeCell ref="S30:U31"/>
    <mergeCell ref="AE30:AG31"/>
    <mergeCell ref="G28:H29"/>
    <mergeCell ref="AD35:AF35"/>
    <mergeCell ref="AJ36:AK36"/>
    <mergeCell ref="AG35:AH35"/>
    <mergeCell ref="AA41:AC41"/>
    <mergeCell ref="AD43:AF43"/>
    <mergeCell ref="AG40:AH40"/>
    <mergeCell ref="AJ35:AK35"/>
    <mergeCell ref="AG37:AH37"/>
    <mergeCell ref="R38:W38"/>
    <mergeCell ref="X38:Z38"/>
    <mergeCell ref="AA38:AC38"/>
    <mergeCell ref="AD38:AF38"/>
    <mergeCell ref="R36:W36"/>
    <mergeCell ref="D110:I110"/>
    <mergeCell ref="M76:O76"/>
    <mergeCell ref="R44:W44"/>
    <mergeCell ref="R41:W41"/>
    <mergeCell ref="F40:I40"/>
    <mergeCell ref="N41:O41"/>
    <mergeCell ref="J39:O39"/>
    <mergeCell ref="M72:O72"/>
    <mergeCell ref="R65:AL66"/>
    <mergeCell ref="R64:AC64"/>
    <mergeCell ref="AJ48:AK48"/>
    <mergeCell ref="R49:W49"/>
    <mergeCell ref="D105:I105"/>
    <mergeCell ref="P87:R87"/>
    <mergeCell ref="M83:O83"/>
    <mergeCell ref="X44:Z44"/>
    <mergeCell ref="Z16:AL16"/>
    <mergeCell ref="R37:W37"/>
    <mergeCell ref="X37:Z37"/>
    <mergeCell ref="AA37:AC37"/>
    <mergeCell ref="AD37:AF37"/>
    <mergeCell ref="AJ37:AK37"/>
    <mergeCell ref="AG36:AH36"/>
    <mergeCell ref="X34:Z34"/>
    <mergeCell ref="R34:W34"/>
    <mergeCell ref="AG34:AL34"/>
    <mergeCell ref="AA34:AC34"/>
    <mergeCell ref="Y22:AA23"/>
    <mergeCell ref="AH22:AJ23"/>
    <mergeCell ref="F39:I39"/>
    <mergeCell ref="AD42:AF42"/>
    <mergeCell ref="AG42:AH42"/>
    <mergeCell ref="AJ42:AK42"/>
    <mergeCell ref="AG46:AH46"/>
    <mergeCell ref="AD45:AF45"/>
    <mergeCell ref="AG44:AH44"/>
    <mergeCell ref="AJ46:AK46"/>
    <mergeCell ref="AD36:AF36"/>
    <mergeCell ref="J37:K37"/>
    <mergeCell ref="R42:W42"/>
    <mergeCell ref="X42:Z42"/>
    <mergeCell ref="X40:Z40"/>
    <mergeCell ref="N42:O42"/>
    <mergeCell ref="R46:W46"/>
    <mergeCell ref="AA42:AC42"/>
    <mergeCell ref="AG41:AH41"/>
    <mergeCell ref="AJ40:AK40"/>
    <mergeCell ref="R39:W39"/>
    <mergeCell ref="X39:Z39"/>
    <mergeCell ref="AA39:AC39"/>
    <mergeCell ref="AD39:AF39"/>
    <mergeCell ref="AG39:AH39"/>
    <mergeCell ref="AJ39:AK39"/>
    <mergeCell ref="F71:I71"/>
    <mergeCell ref="J71:L71"/>
    <mergeCell ref="AA53:AC53"/>
    <mergeCell ref="AD53:AF53"/>
    <mergeCell ref="R53:W53"/>
    <mergeCell ref="AA45:AC45"/>
    <mergeCell ref="AD44:AF44"/>
    <mergeCell ref="X48:Z48"/>
    <mergeCell ref="AA48:AC48"/>
    <mergeCell ref="AD48:AF48"/>
    <mergeCell ref="J48:K48"/>
    <mergeCell ref="N48:O48"/>
    <mergeCell ref="X53:Z53"/>
    <mergeCell ref="AB67:AE67"/>
    <mergeCell ref="AF67:AL67"/>
    <mergeCell ref="X45:Z45"/>
    <mergeCell ref="R62:AC62"/>
    <mergeCell ref="S69:V69"/>
    <mergeCell ref="W69:AB69"/>
    <mergeCell ref="AC68:AL68"/>
    <mergeCell ref="AD62:AG62"/>
    <mergeCell ref="R63:AC63"/>
    <mergeCell ref="H62:P62"/>
    <mergeCell ref="N55:O55"/>
    <mergeCell ref="X54:Z55"/>
    <mergeCell ref="X56:Z57"/>
    <mergeCell ref="AA54:AC55"/>
    <mergeCell ref="AD54:AF55"/>
    <mergeCell ref="AG54:AI55"/>
    <mergeCell ref="AA56:AC57"/>
    <mergeCell ref="R54:W55"/>
    <mergeCell ref="AJ54:AL55"/>
    <mergeCell ref="AJ47:AK47"/>
    <mergeCell ref="X47:Z47"/>
    <mergeCell ref="AA47:AC47"/>
    <mergeCell ref="AD47:AF47"/>
    <mergeCell ref="X49:Z49"/>
    <mergeCell ref="AG48:AH48"/>
    <mergeCell ref="AG47:AH47"/>
    <mergeCell ref="V52:AL52"/>
    <mergeCell ref="R51:AL51"/>
    <mergeCell ref="AA49:AC49"/>
    <mergeCell ref="AD49:AF49"/>
    <mergeCell ref="AG49:AH49"/>
    <mergeCell ref="AG53:AL53"/>
    <mergeCell ref="P71:R71"/>
    <mergeCell ref="W76:X76"/>
    <mergeCell ref="W75:X75"/>
    <mergeCell ref="S75:V75"/>
    <mergeCell ref="W74:X74"/>
    <mergeCell ref="W86:X86"/>
    <mergeCell ref="S88:V88"/>
    <mergeCell ref="AJ56:AL57"/>
    <mergeCell ref="R56:W57"/>
    <mergeCell ref="S72:V72"/>
    <mergeCell ref="S87:V87"/>
    <mergeCell ref="W77:X77"/>
    <mergeCell ref="W82:X82"/>
    <mergeCell ref="S73:V73"/>
    <mergeCell ref="W73:X73"/>
    <mergeCell ref="Z82:AA82"/>
    <mergeCell ref="Z78:AA78"/>
    <mergeCell ref="AC84:AL84"/>
    <mergeCell ref="AC81:AL81"/>
    <mergeCell ref="AC82:AL82"/>
    <mergeCell ref="AC86:AL86"/>
    <mergeCell ref="Z84:AA84"/>
    <mergeCell ref="AC79:AL79"/>
    <mergeCell ref="AC83:AL83"/>
    <mergeCell ref="Z71:AA71"/>
    <mergeCell ref="AC70:AL71"/>
    <mergeCell ref="S70:V70"/>
    <mergeCell ref="W70:X70"/>
    <mergeCell ref="Z70:AA70"/>
    <mergeCell ref="AC74:AL74"/>
    <mergeCell ref="S71:V71"/>
    <mergeCell ref="Z73:AA73"/>
    <mergeCell ref="S74:V74"/>
    <mergeCell ref="W72:X72"/>
    <mergeCell ref="W71:X71"/>
    <mergeCell ref="AC73:AL73"/>
    <mergeCell ref="AC72:AL72"/>
    <mergeCell ref="Z74:AA74"/>
    <mergeCell ref="D112:I112"/>
    <mergeCell ref="Z86:AA86"/>
    <mergeCell ref="S94:V94"/>
    <mergeCell ref="Z94:AA94"/>
    <mergeCell ref="W87:X87"/>
    <mergeCell ref="AC75:AL75"/>
    <mergeCell ref="S86:V86"/>
    <mergeCell ref="N108:O108"/>
    <mergeCell ref="Z110:AA110"/>
    <mergeCell ref="AC76:AL76"/>
    <mergeCell ref="Z76:AA76"/>
    <mergeCell ref="V104:X104"/>
    <mergeCell ref="S83:V83"/>
    <mergeCell ref="V108:X108"/>
    <mergeCell ref="P108:U108"/>
    <mergeCell ref="M99:O99"/>
    <mergeCell ref="S97:AL100"/>
    <mergeCell ref="AC90:AL90"/>
    <mergeCell ref="AC91:AL91"/>
    <mergeCell ref="S89:V89"/>
    <mergeCell ref="AC94:AL94"/>
    <mergeCell ref="Z85:AA85"/>
    <mergeCell ref="F75:I75"/>
    <mergeCell ref="D107:I107"/>
  </mergeCells>
  <phoneticPr fontId="2"/>
  <conditionalFormatting sqref="P98:P100 AC68:AL68 P72:P79 P81:P89 P94 P102">
    <cfRule type="cellIs" dxfId="21" priority="28" stopIfTrue="1" operator="equal">
      <formula>0</formula>
    </cfRule>
  </conditionalFormatting>
  <conditionalFormatting sqref="AA41:AF41 AA43:AF46">
    <cfRule type="expression" dxfId="20" priority="27" stopIfTrue="1">
      <formula>ISERROR(AA41)</formula>
    </cfRule>
  </conditionalFormatting>
  <conditionalFormatting sqref="AA53 AD53">
    <cfRule type="expression" dxfId="19" priority="24" stopIfTrue="1">
      <formula>ISERROR(AA53)</formula>
    </cfRule>
  </conditionalFormatting>
  <conditionalFormatting sqref="AA35:AF35 AA37:AF40">
    <cfRule type="expression" dxfId="18" priority="23" stopIfTrue="1">
      <formula>ISERROR(AA35)</formula>
    </cfRule>
  </conditionalFormatting>
  <conditionalFormatting sqref="J39:O39">
    <cfRule type="cellIs" dxfId="17" priority="22" stopIfTrue="1" operator="equal">
      <formula>0</formula>
    </cfRule>
  </conditionalFormatting>
  <conditionalFormatting sqref="AA36:AF36">
    <cfRule type="expression" dxfId="16" priority="21" stopIfTrue="1">
      <formula>ISERROR(AA36)</formula>
    </cfRule>
  </conditionalFormatting>
  <conditionalFormatting sqref="AA42:AF42">
    <cfRule type="expression" dxfId="15" priority="20" stopIfTrue="1">
      <formula>ISERROR(AA42)</formula>
    </cfRule>
  </conditionalFormatting>
  <conditionalFormatting sqref="AA58:AF58 AA56 AD56">
    <cfRule type="expression" dxfId="14" priority="19" stopIfTrue="1">
      <formula>ISERROR(AA56)</formula>
    </cfRule>
  </conditionalFormatting>
  <conditionalFormatting sqref="AA56 AA54 AD54 AD56">
    <cfRule type="expression" dxfId="13" priority="18" stopIfTrue="1">
      <formula>ISERROR(AA54)</formula>
    </cfRule>
  </conditionalFormatting>
  <conditionalFormatting sqref="AA49:AF49">
    <cfRule type="expression" dxfId="12" priority="15" stopIfTrue="1">
      <formula>ISERROR(AA49)</formula>
    </cfRule>
  </conditionalFormatting>
  <conditionalFormatting sqref="AA47:AF47">
    <cfRule type="expression" dxfId="11" priority="17" stopIfTrue="1">
      <formula>ISERROR(AA47)</formula>
    </cfRule>
  </conditionalFormatting>
  <conditionalFormatting sqref="AA48:AF48">
    <cfRule type="expression" dxfId="10" priority="16" stopIfTrue="1">
      <formula>ISERROR(AA48)</formula>
    </cfRule>
  </conditionalFormatting>
  <conditionalFormatting sqref="P80">
    <cfRule type="cellIs" dxfId="9" priority="10" stopIfTrue="1" operator="equal">
      <formula>0</formula>
    </cfRule>
  </conditionalFormatting>
  <conditionalFormatting sqref="P70:P71">
    <cfRule type="cellIs" dxfId="8" priority="11" stopIfTrue="1" operator="equal">
      <formula>0</formula>
    </cfRule>
  </conditionalFormatting>
  <conditionalFormatting sqref="P101">
    <cfRule type="cellIs" dxfId="7" priority="9" stopIfTrue="1" operator="equal">
      <formula>0</formula>
    </cfRule>
  </conditionalFormatting>
  <conditionalFormatting sqref="P90">
    <cfRule type="cellIs" dxfId="6" priority="8" stopIfTrue="1" operator="equal">
      <formula>0</formula>
    </cfRule>
  </conditionalFormatting>
  <conditionalFormatting sqref="P91">
    <cfRule type="cellIs" dxfId="5" priority="7" stopIfTrue="1" operator="equal">
      <formula>0</formula>
    </cfRule>
  </conditionalFormatting>
  <conditionalFormatting sqref="P92">
    <cfRule type="cellIs" dxfId="4" priority="6" stopIfTrue="1" operator="equal">
      <formula>0</formula>
    </cfRule>
  </conditionalFormatting>
  <conditionalFormatting sqref="P93">
    <cfRule type="cellIs" dxfId="3" priority="5" stopIfTrue="1" operator="equal">
      <formula>0</formula>
    </cfRule>
  </conditionalFormatting>
  <conditionalFormatting sqref="J57:O57">
    <cfRule type="cellIs" dxfId="2" priority="1" stopIfTrue="1" operator="equal">
      <formula>0</formula>
    </cfRule>
  </conditionalFormatting>
  <conditionalFormatting sqref="J45:O45">
    <cfRule type="cellIs" dxfId="1" priority="4" stopIfTrue="1" operator="equal">
      <formula>0</formula>
    </cfRule>
  </conditionalFormatting>
  <conditionalFormatting sqref="J51:O51">
    <cfRule type="cellIs" dxfId="0" priority="3" stopIfTrue="1" operator="equal">
      <formula>0</formula>
    </cfRule>
  </conditionalFormatting>
  <dataValidations count="13">
    <dataValidation type="list" allowBlank="1" showInputMessage="1" sqref="Y17">
      <formula1>"新規,変更"</formula1>
    </dataValidation>
    <dataValidation type="list" allowBlank="1" showInputMessage="1" sqref="L17:V18">
      <formula1>"現金払い,銀行振込"</formula1>
    </dataValidation>
    <dataValidation type="list" allowBlank="1" showInputMessage="1" sqref="AJ35:AK49 Z101:AA101 Z70:AA94">
      <formula1>"6,7,8,9,10,11,12,13,14,15,16,17,18,19"</formula1>
    </dataValidation>
    <dataValidation type="list" allowBlank="1" showInputMessage="1" sqref="D46 D34 D40 D52">
      <formula1>"朝,昼,夕"</formula1>
    </dataValidation>
    <dataValidation type="list" allowBlank="1" showInputMessage="1" showErrorMessage="1" sqref="D24:E31">
      <formula1>"1,2,3,4,5,6,7,8,9,10,11,12"</formula1>
    </dataValidation>
    <dataValidation type="list" allowBlank="1" showInputMessage="1" showErrorMessage="1" sqref="G24:H31 B34 B40 W70:X94 B46:B57 AG35:AH49 AG58:AH58 W101:X101">
      <formula1>"1,2,3,4,5,6,7,8,9,10,11,12,13,14,15,16,17,18,19,20,21,22,23,24,25,26,27,28,29,30,31"</formula1>
    </dataValidation>
    <dataValidation type="list" allowBlank="1" showInputMessage="1" showErrorMessage="1" sqref="R35:W49">
      <formula1>$AN$41:$AN$65</formula1>
    </dataValidation>
    <dataValidation type="list" allowBlank="1" showInputMessage="1" sqref="R56 R54">
      <formula1>"幕ノ内,パン,唐揚げ"</formula1>
    </dataValidation>
    <dataValidation type="list" showDropDown="1" showInputMessage="1" sqref="R58:W58 S52:V52">
      <formula1>"幕ノ内,パン,唐揚げ"</formula1>
    </dataValidation>
    <dataValidation type="list" allowBlank="1" showInputMessage="1" showErrorMessage="1" sqref="S101:V101 S70:V94">
      <formula1>"晴,荒天"</formula1>
    </dataValidation>
    <dataValidation type="list" allowBlank="1" showInputMessage="1" showErrorMessage="1" sqref="J40 J46 J34 J52">
      <formula1>$AN$69:$AN$85</formula1>
    </dataValidation>
    <dataValidation type="list" allowBlank="1" showInputMessage="1" sqref="AB67">
      <formula1>"有り,無し"</formula1>
    </dataValidation>
    <dataValidation type="list" allowBlank="1" showInputMessage="1" showErrorMessage="1" sqref="O34:P34 O40:P40 O46:P46 O52:P52">
      <formula1>$AQ$69:$AQ$70</formula1>
    </dataValidation>
  </dataValidations>
  <pageMargins left="0.23622047244094491" right="0.23622047244094491" top="0.39370078740157483" bottom="0.19685039370078741" header="0.31496062992125984" footer="0.31496062992125984"/>
  <pageSetup paperSize="9" scale="97" orientation="portrait" r:id="rId1"/>
  <headerFooter alignWithMargins="0"/>
  <rowBreaks count="1" manualBreakCount="1">
    <brk id="67" min="5" max="37" man="1"/>
  </rowBreaks>
  <ignoredErrors>
    <ignoredError sqref="Y16" numberStoredAsText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yamashita</dc:creator>
  <cp:lastModifiedBy>netone</cp:lastModifiedBy>
  <cp:lastPrinted>2019-09-14T01:42:32Z</cp:lastPrinted>
  <dcterms:created xsi:type="dcterms:W3CDTF">2002-09-08T00:27:22Z</dcterms:created>
  <dcterms:modified xsi:type="dcterms:W3CDTF">2019-09-14T01:55:27Z</dcterms:modified>
</cp:coreProperties>
</file>