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/>
  <mc:AlternateContent xmlns:mc="http://schemas.openxmlformats.org/markup-compatibility/2006">
    <mc:Choice Requires="x15">
      <x15ac:absPath xmlns:x15ac="http://schemas.microsoft.com/office/spreadsheetml/2010/11/ac" url="\\13wks-sv21\国立若狭湾青少年自然の家\事業係\01.利用者対応\書類原本\●申込書類一式\食堂関係\令和5年度\"/>
    </mc:Choice>
  </mc:AlternateContent>
  <xr:revisionPtr revIDLastSave="0" documentId="13_ncr:1_{3D8EFC68-20BD-44FE-A2D7-18129D513F0F}" xr6:coauthVersionLast="36" xr6:coauthVersionMax="46" xr10:uidLastSave="{00000000-0000-0000-0000-000000000000}"/>
  <bookViews>
    <workbookView xWindow="0" yWindow="0" windowWidth="18465" windowHeight="10965" xr2:uid="{00000000-000D-0000-FFFF-FFFF00000000}"/>
  </bookViews>
  <sheets>
    <sheet name="R5年度" sheetId="5" r:id="rId1"/>
  </sheets>
  <definedNames>
    <definedName name="_xlnm.Print_Area" localSheetId="0">'R5年度'!$B$2:$AL$131</definedName>
  </definedNames>
  <calcPr calcId="191029"/>
</workbook>
</file>

<file path=xl/calcChain.xml><?xml version="1.0" encoding="utf-8"?>
<calcChain xmlns="http://schemas.openxmlformats.org/spreadsheetml/2006/main">
  <c r="AO28" i="5" l="1"/>
  <c r="AR28" i="5"/>
  <c r="AU28" i="5"/>
  <c r="AX28" i="5"/>
  <c r="BA28" i="5"/>
  <c r="BD28" i="5"/>
  <c r="BG28" i="5"/>
  <c r="BJ28" i="5"/>
  <c r="BM28" i="5"/>
  <c r="AO30" i="5"/>
  <c r="AR30" i="5"/>
  <c r="AU30" i="5"/>
  <c r="AX30" i="5"/>
  <c r="BA30" i="5"/>
  <c r="BD30" i="5"/>
  <c r="BG30" i="5"/>
  <c r="BJ30" i="5"/>
  <c r="BM30" i="5"/>
  <c r="AO32" i="5"/>
  <c r="AR32" i="5"/>
  <c r="AU32" i="5"/>
  <c r="AX32" i="5"/>
  <c r="BA32" i="5"/>
  <c r="BD32" i="5"/>
  <c r="BG32" i="5"/>
  <c r="BJ32" i="5"/>
  <c r="BM32" i="5"/>
  <c r="AO34" i="5"/>
  <c r="AR34" i="5"/>
  <c r="AU34" i="5"/>
  <c r="AX34" i="5"/>
  <c r="BA34" i="5"/>
  <c r="BD34" i="5"/>
  <c r="BG34" i="5"/>
  <c r="BJ34" i="5"/>
  <c r="BM34" i="5"/>
  <c r="BM26" i="5"/>
  <c r="BJ26" i="5"/>
  <c r="BG26" i="5"/>
  <c r="BD26" i="5"/>
  <c r="BA26" i="5"/>
  <c r="AX26" i="5"/>
  <c r="AU26" i="5"/>
  <c r="AR26" i="5"/>
  <c r="AO26" i="5"/>
  <c r="BG37" i="5" l="1"/>
  <c r="P106" i="5"/>
  <c r="P105" i="5"/>
  <c r="P104" i="5"/>
  <c r="P103" i="5"/>
  <c r="P99" i="5"/>
  <c r="P98" i="5"/>
  <c r="P97" i="5"/>
  <c r="P96" i="5"/>
  <c r="P95" i="5"/>
  <c r="AO84" i="5"/>
  <c r="P94" i="5"/>
  <c r="AO83" i="5"/>
  <c r="P93" i="5"/>
  <c r="P92" i="5"/>
  <c r="AO81" i="5"/>
  <c r="P91" i="5"/>
  <c r="P90" i="5"/>
  <c r="P89" i="5"/>
  <c r="AO79" i="5"/>
  <c r="AN79" i="5"/>
  <c r="P88" i="5"/>
  <c r="P87" i="5"/>
  <c r="P86" i="5"/>
  <c r="P85" i="5"/>
  <c r="P84" i="5"/>
  <c r="AO76" i="5"/>
  <c r="AN76" i="5"/>
  <c r="P83" i="5"/>
  <c r="AO75" i="5"/>
  <c r="AN75" i="5"/>
  <c r="P82" i="5"/>
  <c r="AO74" i="5"/>
  <c r="AN74" i="5"/>
  <c r="P81" i="5"/>
  <c r="P80" i="5"/>
  <c r="P79" i="5"/>
  <c r="P78" i="5"/>
  <c r="AO73" i="5"/>
  <c r="AN73" i="5"/>
  <c r="P77" i="5"/>
  <c r="AO72" i="5"/>
  <c r="AN72" i="5"/>
  <c r="P76" i="5"/>
  <c r="AO71" i="5"/>
  <c r="AN71" i="5"/>
  <c r="P75" i="5"/>
  <c r="AO70" i="5"/>
  <c r="AN70" i="5"/>
  <c r="P74" i="5"/>
  <c r="AO69" i="5"/>
  <c r="AN69" i="5"/>
  <c r="AC72" i="5"/>
  <c r="AN65" i="5"/>
  <c r="AN64" i="5"/>
  <c r="AO63" i="5"/>
  <c r="AN63" i="5"/>
  <c r="AN62" i="5"/>
  <c r="AN61" i="5"/>
  <c r="J61" i="5"/>
  <c r="AN60" i="5"/>
  <c r="AA60" i="5"/>
  <c r="AD60" i="5" s="1"/>
  <c r="AN59" i="5"/>
  <c r="AO58" i="5"/>
  <c r="AN58" i="5"/>
  <c r="AA58" i="5"/>
  <c r="AD58" i="5" s="1"/>
  <c r="AO57" i="5"/>
  <c r="AN57" i="5"/>
  <c r="AO56" i="5"/>
  <c r="AN56" i="5"/>
  <c r="AN55" i="5"/>
  <c r="J55" i="5"/>
  <c r="AN54" i="5"/>
  <c r="AN53" i="5"/>
  <c r="AN52" i="5"/>
  <c r="AN51" i="5"/>
  <c r="AN50" i="5"/>
  <c r="AN49" i="5"/>
  <c r="J49" i="5"/>
  <c r="AN48" i="5"/>
  <c r="AO47" i="5"/>
  <c r="AN47" i="5"/>
  <c r="AO46" i="5"/>
  <c r="AN46" i="5"/>
  <c r="AO45" i="5"/>
  <c r="AN45" i="5"/>
  <c r="AA39" i="5" s="1"/>
  <c r="J43" i="5"/>
  <c r="AA46" i="5" l="1"/>
  <c r="AD46" i="5" s="1"/>
  <c r="AA51" i="5"/>
  <c r="AD51" i="5" s="1"/>
  <c r="AA49" i="5"/>
  <c r="AD49" i="5" s="1"/>
  <c r="AA53" i="5"/>
  <c r="AD53" i="5" s="1"/>
  <c r="AA42" i="5"/>
  <c r="AD42" i="5" s="1"/>
  <c r="AA43" i="5"/>
  <c r="AD43" i="5" s="1"/>
  <c r="AA48" i="5"/>
  <c r="AD48" i="5" s="1"/>
  <c r="AA47" i="5"/>
  <c r="AD47" i="5" s="1"/>
  <c r="AD39" i="5"/>
  <c r="AA40" i="5"/>
  <c r="AD40" i="5" s="1"/>
  <c r="AA50" i="5"/>
  <c r="AD50" i="5" s="1"/>
  <c r="AA52" i="5"/>
  <c r="AD52" i="5" s="1"/>
  <c r="AA41" i="5"/>
  <c r="AD41" i="5" s="1"/>
  <c r="AA44" i="5"/>
  <c r="AD44" i="5" s="1"/>
  <c r="AA45" i="5"/>
  <c r="AD45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J39" authorId="0" shapeId="0" xr:uid="{02BC3757-BD51-40E0-A4C9-3D86828C731E}">
      <text>
        <r>
          <rPr>
            <b/>
            <sz val="9"/>
            <color indexed="81"/>
            <rFont val="ＭＳ Ｐゴシック"/>
            <family val="3"/>
            <charset val="128"/>
          </rPr>
          <t>19時以降に受取を希望される場合は事前にご相談ください。</t>
        </r>
      </text>
    </comment>
    <comment ref="AJ40" authorId="0" shapeId="0" xr:uid="{88726C64-DF11-4317-8968-8F01E8F93025}">
      <text>
        <r>
          <rPr>
            <b/>
            <sz val="9"/>
            <color indexed="81"/>
            <rFont val="ＭＳ Ｐゴシック"/>
            <family val="3"/>
            <charset val="128"/>
          </rPr>
          <t>19時以降に受取を希望される場合は事前にご相談ください。</t>
        </r>
      </text>
    </comment>
    <comment ref="AJ41" authorId="0" shapeId="0" xr:uid="{55FDBA3A-6B25-4430-B130-D6127F75F275}">
      <text>
        <r>
          <rPr>
            <b/>
            <sz val="9"/>
            <color indexed="81"/>
            <rFont val="ＭＳ Ｐゴシック"/>
            <family val="3"/>
            <charset val="128"/>
          </rPr>
          <t>19時以降に受取を希望される場合は事前にご相談ください。</t>
        </r>
      </text>
    </comment>
    <comment ref="AJ42" authorId="0" shapeId="0" xr:uid="{56F1FD9D-DC17-4414-B52D-C7C0128A8CB6}">
      <text>
        <r>
          <rPr>
            <b/>
            <sz val="9"/>
            <color indexed="81"/>
            <rFont val="ＭＳ Ｐゴシック"/>
            <family val="3"/>
            <charset val="128"/>
          </rPr>
          <t>19時以降に受取を希望される場合は事前にご相談ください。</t>
        </r>
      </text>
    </comment>
    <comment ref="AJ43" authorId="0" shapeId="0" xr:uid="{5AC8FB23-9690-455D-8158-BE29CD3331AA}">
      <text>
        <r>
          <rPr>
            <b/>
            <sz val="9"/>
            <color indexed="81"/>
            <rFont val="ＭＳ Ｐゴシック"/>
            <family val="3"/>
            <charset val="128"/>
          </rPr>
          <t>19時以降に受取を希望される場合は事前にご相談ください。</t>
        </r>
      </text>
    </comment>
    <comment ref="AJ44" authorId="0" shapeId="0" xr:uid="{23317390-86EB-4153-AFB8-C1E35E3F893B}">
      <text>
        <r>
          <rPr>
            <b/>
            <sz val="9"/>
            <color indexed="81"/>
            <rFont val="ＭＳ Ｐゴシック"/>
            <family val="3"/>
            <charset val="128"/>
          </rPr>
          <t>19時以降に受取を希望される場合は事前にご相談ください。</t>
        </r>
      </text>
    </comment>
    <comment ref="AJ45" authorId="0" shapeId="0" xr:uid="{750D2862-5169-4A01-BBBE-BB91E966DC61}">
      <text>
        <r>
          <rPr>
            <b/>
            <sz val="9"/>
            <color indexed="81"/>
            <rFont val="ＭＳ Ｐゴシック"/>
            <family val="3"/>
            <charset val="128"/>
          </rPr>
          <t>19時以降に受取を希望される場合は事前にご相談ください。</t>
        </r>
      </text>
    </comment>
    <comment ref="AJ46" authorId="0" shapeId="0" xr:uid="{4B4BDE96-C8A1-4B81-9C26-AE514D0D047B}">
      <text>
        <r>
          <rPr>
            <b/>
            <sz val="9"/>
            <color indexed="81"/>
            <rFont val="ＭＳ Ｐゴシック"/>
            <family val="3"/>
            <charset val="128"/>
          </rPr>
          <t>19時以降に受取を希望される場合は事前にご相談ください。</t>
        </r>
      </text>
    </comment>
    <comment ref="AJ47" authorId="0" shapeId="0" xr:uid="{7DA1BDEE-99AA-41AC-85B5-945C9FDDED81}">
      <text>
        <r>
          <rPr>
            <b/>
            <sz val="9"/>
            <color indexed="81"/>
            <rFont val="ＭＳ Ｐゴシック"/>
            <family val="3"/>
            <charset val="128"/>
          </rPr>
          <t>19時以降に受取を希望される場合は事前にご相談ください。</t>
        </r>
      </text>
    </comment>
    <comment ref="AJ48" authorId="0" shapeId="0" xr:uid="{676406F1-2515-4CD4-8B0D-68FA75F1AF6C}">
      <text>
        <r>
          <rPr>
            <b/>
            <sz val="9"/>
            <color indexed="81"/>
            <rFont val="ＭＳ Ｐゴシック"/>
            <family val="3"/>
            <charset val="128"/>
          </rPr>
          <t>19時以降に受取を希望される場合は事前にご相談ください。</t>
        </r>
      </text>
    </comment>
    <comment ref="AJ49" authorId="0" shapeId="0" xr:uid="{D7A7CA3D-6EF7-4A6A-B557-182CE2E95E78}">
      <text>
        <r>
          <rPr>
            <b/>
            <sz val="9"/>
            <color indexed="81"/>
            <rFont val="ＭＳ Ｐゴシック"/>
            <family val="3"/>
            <charset val="128"/>
          </rPr>
          <t>19時以降に受取を希望される場合は事前にご相談ください。</t>
        </r>
      </text>
    </comment>
    <comment ref="AJ50" authorId="0" shapeId="0" xr:uid="{87210FB3-D7DE-4676-99FB-F92ABA934AAC}">
      <text>
        <r>
          <rPr>
            <b/>
            <sz val="9"/>
            <color indexed="81"/>
            <rFont val="ＭＳ Ｐゴシック"/>
            <family val="3"/>
            <charset val="128"/>
          </rPr>
          <t>19時以降に受取を希望される場合は事前にご相談ください。</t>
        </r>
      </text>
    </comment>
    <comment ref="AJ51" authorId="0" shapeId="0" xr:uid="{03DE5179-988A-41E9-977F-6679B6DBDCAD}">
      <text>
        <r>
          <rPr>
            <b/>
            <sz val="9"/>
            <color indexed="81"/>
            <rFont val="ＭＳ Ｐゴシック"/>
            <family val="3"/>
            <charset val="128"/>
          </rPr>
          <t>19時以降に受取を希望される場合は事前にご相談ください。</t>
        </r>
      </text>
    </comment>
    <comment ref="AJ52" authorId="0" shapeId="0" xr:uid="{275DAE66-0FEA-4C44-B66D-163DBD5DE8FF}">
      <text>
        <r>
          <rPr>
            <b/>
            <sz val="9"/>
            <color indexed="81"/>
            <rFont val="ＭＳ Ｐゴシック"/>
            <family val="3"/>
            <charset val="128"/>
          </rPr>
          <t>19時以降に受取を希望される場合は事前にご相談ください。</t>
        </r>
      </text>
    </comment>
    <comment ref="AJ53" authorId="0" shapeId="0" xr:uid="{B8DAD235-D115-4385-921C-B4E28EAF532E}">
      <text>
        <r>
          <rPr>
            <b/>
            <sz val="9"/>
            <color indexed="81"/>
            <rFont val="ＭＳ Ｐゴシック"/>
            <family val="3"/>
            <charset val="128"/>
          </rPr>
          <t>19時以降に受取を希望される場合は事前にご相談ください。</t>
        </r>
      </text>
    </comment>
  </commentList>
</comments>
</file>

<file path=xl/sharedStrings.xml><?xml version="1.0" encoding="utf-8"?>
<sst xmlns="http://schemas.openxmlformats.org/spreadsheetml/2006/main" count="415" uniqueCount="173">
  <si>
    <t>小学生</t>
    <rPh sb="0" eb="3">
      <t>ショウガクセイ</t>
    </rPh>
    <phoneticPr fontId="2"/>
  </si>
  <si>
    <t>中学生以上</t>
    <rPh sb="0" eb="3">
      <t>チュウガクセイ</t>
    </rPh>
    <rPh sb="3" eb="5">
      <t>イジョウ</t>
    </rPh>
    <phoneticPr fontId="2"/>
  </si>
  <si>
    <t>木工用ボンド</t>
    <rPh sb="0" eb="3">
      <t>モッコウヨウ</t>
    </rPh>
    <phoneticPr fontId="2"/>
  </si>
  <si>
    <t>竹とんぼ</t>
    <rPh sb="0" eb="1">
      <t>タケ</t>
    </rPh>
    <phoneticPr fontId="2"/>
  </si>
  <si>
    <t>日</t>
    <rPh sb="0" eb="1">
      <t>ニチ</t>
    </rPh>
    <phoneticPr fontId="2"/>
  </si>
  <si>
    <t>時</t>
    <rPh sb="0" eb="1">
      <t>ジ</t>
    </rPh>
    <phoneticPr fontId="2"/>
  </si>
  <si>
    <t>時価</t>
    <rPh sb="0" eb="2">
      <t>ジカ</t>
    </rPh>
    <phoneticPr fontId="2"/>
  </si>
  <si>
    <t>食数・クラフト等注文書</t>
    <rPh sb="0" eb="1">
      <t>ショク</t>
    </rPh>
    <rPh sb="1" eb="2">
      <t>スウ</t>
    </rPh>
    <rPh sb="7" eb="8">
      <t>ナド</t>
    </rPh>
    <rPh sb="8" eb="11">
      <t>チュウモンショ</t>
    </rPh>
    <phoneticPr fontId="2"/>
  </si>
  <si>
    <t>月</t>
    <rPh sb="0" eb="1">
      <t>ガツ</t>
    </rPh>
    <phoneticPr fontId="2"/>
  </si>
  <si>
    <t>朝食</t>
    <rPh sb="0" eb="2">
      <t>チョウショク</t>
    </rPh>
    <phoneticPr fontId="2"/>
  </si>
  <si>
    <t>昼食</t>
    <rPh sb="0" eb="2">
      <t>チュウショク</t>
    </rPh>
    <phoneticPr fontId="2"/>
  </si>
  <si>
    <t>夕食</t>
    <rPh sb="0" eb="2">
      <t>ユウショク</t>
    </rPh>
    <phoneticPr fontId="2"/>
  </si>
  <si>
    <t>4歳以上
（未就学児）</t>
    <rPh sb="1" eb="2">
      <t>サイ</t>
    </rPh>
    <rPh sb="2" eb="4">
      <t>イジョウ</t>
    </rPh>
    <rPh sb="6" eb="10">
      <t>ミシュウガクジ</t>
    </rPh>
    <phoneticPr fontId="2"/>
  </si>
  <si>
    <t>利用団体名（学校名）</t>
    <rPh sb="0" eb="2">
      <t>リヨウ</t>
    </rPh>
    <rPh sb="2" eb="5">
      <t>ダンタイメイ</t>
    </rPh>
    <rPh sb="6" eb="9">
      <t>ガッコウメイ</t>
    </rPh>
    <phoneticPr fontId="2"/>
  </si>
  <si>
    <t>電話番号</t>
    <rPh sb="0" eb="2">
      <t>デンワ</t>
    </rPh>
    <rPh sb="2" eb="4">
      <t>バンゴウ</t>
    </rPh>
    <phoneticPr fontId="2"/>
  </si>
  <si>
    <t>FAX</t>
    <phoneticPr fontId="2"/>
  </si>
  <si>
    <t>担当者名</t>
    <rPh sb="0" eb="4">
      <t>タントウシャメイ</t>
    </rPh>
    <phoneticPr fontId="2"/>
  </si>
  <si>
    <t>班</t>
    <rPh sb="0" eb="1">
      <t>ハン</t>
    </rPh>
    <phoneticPr fontId="2"/>
  </si>
  <si>
    <t>×</t>
    <phoneticPr fontId="2"/>
  </si>
  <si>
    <t>品名</t>
    <rPh sb="0" eb="2">
      <t>ヒンメイ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</si>
  <si>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</si>
  <si>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</si>
  <si>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</si>
  <si>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晴・荒天</t>
    <rPh sb="0" eb="1">
      <t>ハ</t>
    </rPh>
    <rPh sb="2" eb="4">
      <t>コウテン</t>
    </rPh>
    <phoneticPr fontId="2"/>
  </si>
  <si>
    <t>磯釣セット</t>
    <rPh sb="0" eb="2">
      <t>イソヅ</t>
    </rPh>
    <phoneticPr fontId="2"/>
  </si>
  <si>
    <t>受取日時</t>
    <rPh sb="0" eb="2">
      <t>ウケトリ</t>
    </rPh>
    <rPh sb="2" eb="4">
      <t>ニチジ</t>
    </rPh>
    <phoneticPr fontId="2"/>
  </si>
  <si>
    <t>品名（もしくは品番）</t>
    <rPh sb="0" eb="2">
      <t>ヒンメイ</t>
    </rPh>
    <rPh sb="7" eb="9">
      <t>ヒンバン</t>
    </rPh>
    <phoneticPr fontId="2"/>
  </si>
  <si>
    <t>入所後</t>
    <rPh sb="0" eb="3">
      <t>ニュウショゴ</t>
    </rPh>
    <phoneticPr fontId="2"/>
  </si>
  <si>
    <t>入所まで</t>
    <rPh sb="0" eb="2">
      <t>ニュウショ</t>
    </rPh>
    <phoneticPr fontId="2"/>
  </si>
  <si>
    <t>1食前まで</t>
    <rPh sb="1" eb="2">
      <t>ショク</t>
    </rPh>
    <rPh sb="2" eb="3">
      <t>マエ</t>
    </rPh>
    <phoneticPr fontId="2"/>
  </si>
  <si>
    <t>当日10時まで</t>
    <rPh sb="0" eb="2">
      <t>トウジツ</t>
    </rPh>
    <rPh sb="4" eb="5">
      <t>ジ</t>
    </rPh>
    <phoneticPr fontId="2"/>
  </si>
  <si>
    <t>内容</t>
    <rPh sb="0" eb="2">
      <t>ナイヨウ</t>
    </rPh>
    <phoneticPr fontId="2"/>
  </si>
  <si>
    <t>変更期限</t>
    <rPh sb="0" eb="2">
      <t>ヘンコウ</t>
    </rPh>
    <rPh sb="2" eb="4">
      <t>キゲン</t>
    </rPh>
    <phoneticPr fontId="2"/>
  </si>
  <si>
    <t>①食事数が変わる場合</t>
    <rPh sb="1" eb="3">
      <t>ショクジ</t>
    </rPh>
    <rPh sb="3" eb="4">
      <t>スウ</t>
    </rPh>
    <rPh sb="5" eb="6">
      <t>カ</t>
    </rPh>
    <rPh sb="8" eb="10">
      <t>バアイ</t>
    </rPh>
    <phoneticPr fontId="2"/>
  </si>
  <si>
    <t>7日前まで</t>
    <rPh sb="1" eb="3">
      <t>カマエ</t>
    </rPh>
    <phoneticPr fontId="2"/>
  </si>
  <si>
    <t>備考</t>
    <rPh sb="0" eb="2">
      <t>ビコウ</t>
    </rPh>
    <phoneticPr fontId="2"/>
  </si>
  <si>
    <t>杉板</t>
    <rPh sb="0" eb="1">
      <t>スギ</t>
    </rPh>
    <rPh sb="1" eb="2">
      <t>イタ</t>
    </rPh>
    <phoneticPr fontId="2"/>
  </si>
  <si>
    <t>万華鏡</t>
    <rPh sb="0" eb="3">
      <t>マンゲキョウ</t>
    </rPh>
    <phoneticPr fontId="2"/>
  </si>
  <si>
    <t>えさ（オキアミ）</t>
    <phoneticPr fontId="2"/>
  </si>
  <si>
    <t>割箸（１膳）</t>
    <rPh sb="0" eb="1">
      <t>ワ</t>
    </rPh>
    <rPh sb="1" eb="2">
      <t>ハシ</t>
    </rPh>
    <rPh sb="4" eb="5">
      <t>ゼン</t>
    </rPh>
    <phoneticPr fontId="2"/>
  </si>
  <si>
    <t>木のアクセサリー</t>
    <rPh sb="0" eb="1">
      <t>モク</t>
    </rPh>
    <phoneticPr fontId="2"/>
  </si>
  <si>
    <t>約8名分</t>
    <rPh sb="0" eb="1">
      <t>ヤク</t>
    </rPh>
    <rPh sb="2" eb="4">
      <t>メイブン</t>
    </rPh>
    <phoneticPr fontId="2"/>
  </si>
  <si>
    <t>薪（野炊・キャンプファイヤー）</t>
    <rPh sb="0" eb="1">
      <t>マキ</t>
    </rPh>
    <rPh sb="2" eb="3">
      <t>ノ</t>
    </rPh>
    <rPh sb="3" eb="4">
      <t>スイ</t>
    </rPh>
    <phoneticPr fontId="2"/>
  </si>
  <si>
    <t>品番</t>
    <rPh sb="0" eb="2">
      <t>ヒンバン</t>
    </rPh>
    <phoneticPr fontId="2"/>
  </si>
  <si>
    <t>紙パック　牛乳</t>
    <rPh sb="0" eb="1">
      <t>カミ</t>
    </rPh>
    <rPh sb="5" eb="7">
      <t>ギュウニュウ</t>
    </rPh>
    <phoneticPr fontId="2"/>
  </si>
  <si>
    <t>紙パック　オレンジ　果汁100%</t>
    <rPh sb="0" eb="1">
      <t>カミ</t>
    </rPh>
    <rPh sb="10" eb="12">
      <t>カジュウ</t>
    </rPh>
    <phoneticPr fontId="2"/>
  </si>
  <si>
    <t>紙パック　アップル　果汁100%</t>
    <rPh sb="0" eb="1">
      <t>カミ</t>
    </rPh>
    <rPh sb="10" eb="12">
      <t>カジュウ</t>
    </rPh>
    <phoneticPr fontId="2"/>
  </si>
  <si>
    <t>ペットボトル　緑茶</t>
    <rPh sb="7" eb="9">
      <t>リョクチャ</t>
    </rPh>
    <phoneticPr fontId="2"/>
  </si>
  <si>
    <t>ペットボトル　麦茶</t>
    <rPh sb="7" eb="9">
      <t>ムギチャ</t>
    </rPh>
    <phoneticPr fontId="2"/>
  </si>
  <si>
    <t>ペットボトル　水</t>
    <rPh sb="7" eb="8">
      <t>ミズ</t>
    </rPh>
    <phoneticPr fontId="2"/>
  </si>
  <si>
    <t>菓子パン　メロンパン</t>
    <rPh sb="0" eb="2">
      <t>カシ</t>
    </rPh>
    <phoneticPr fontId="2"/>
  </si>
  <si>
    <t>菓子パン　チョココロネ</t>
    <rPh sb="0" eb="2">
      <t>カシ</t>
    </rPh>
    <phoneticPr fontId="2"/>
  </si>
  <si>
    <t>おにぎり　鮭</t>
    <rPh sb="5" eb="6">
      <t>サケ</t>
    </rPh>
    <phoneticPr fontId="2"/>
  </si>
  <si>
    <t>おにぎり　梅干</t>
    <rPh sb="5" eb="7">
      <t>ウメボ</t>
    </rPh>
    <phoneticPr fontId="2"/>
  </si>
  <si>
    <t>おにぎり　昆布</t>
    <rPh sb="5" eb="7">
      <t>コンブ</t>
    </rPh>
    <phoneticPr fontId="2"/>
  </si>
  <si>
    <t>②食事内容が変わる場合</t>
    <phoneticPr fontId="2"/>
  </si>
  <si>
    <t>黒色</t>
    <phoneticPr fontId="2"/>
  </si>
  <si>
    <t>赤色</t>
    <phoneticPr fontId="2"/>
  </si>
  <si>
    <t>若狭めのう</t>
    <rPh sb="0" eb="2">
      <t>ワカサ</t>
    </rPh>
    <phoneticPr fontId="2"/>
  </si>
  <si>
    <t>焼き板工作</t>
    <rPh sb="0" eb="1">
      <t>ヤ</t>
    </rPh>
    <rPh sb="2" eb="3">
      <t>イタ</t>
    </rPh>
    <rPh sb="3" eb="5">
      <t>コウサク</t>
    </rPh>
    <phoneticPr fontId="2"/>
  </si>
  <si>
    <t>10個入り</t>
    <rPh sb="2" eb="3">
      <t>コ</t>
    </rPh>
    <rPh sb="3" eb="4">
      <t>イ</t>
    </rPh>
    <phoneticPr fontId="2"/>
  </si>
  <si>
    <t>10色入り</t>
    <rPh sb="2" eb="3">
      <t>イロ</t>
    </rPh>
    <rPh sb="3" eb="4">
      <t>イ</t>
    </rPh>
    <phoneticPr fontId="2"/>
  </si>
  <si>
    <t>1ｋｇ単位で販売、約10名分</t>
    <rPh sb="3" eb="5">
      <t>タンイ</t>
    </rPh>
    <rPh sb="6" eb="8">
      <t>ハンバイ</t>
    </rPh>
    <rPh sb="9" eb="10">
      <t>ヤク</t>
    </rPh>
    <rPh sb="12" eb="14">
      <t>メイブン</t>
    </rPh>
    <phoneticPr fontId="2"/>
  </si>
  <si>
    <t>めのう</t>
    <phoneticPr fontId="2"/>
  </si>
  <si>
    <t>色紙</t>
    <rPh sb="0" eb="2">
      <t>イロガミ</t>
    </rPh>
    <phoneticPr fontId="2"/>
  </si>
  <si>
    <t>封筒・紐・金具付き</t>
    <rPh sb="7" eb="8">
      <t>ツキ</t>
    </rPh>
    <phoneticPr fontId="2"/>
  </si>
  <si>
    <t>和朝食</t>
    <rPh sb="0" eb="1">
      <t>ワ</t>
    </rPh>
    <rPh sb="1" eb="3">
      <t>チョウショク</t>
    </rPh>
    <phoneticPr fontId="2"/>
  </si>
  <si>
    <t>焼きそば</t>
    <rPh sb="0" eb="1">
      <t>ヤ</t>
    </rPh>
    <phoneticPr fontId="2"/>
  </si>
  <si>
    <t>手打ちうどん</t>
    <rPh sb="0" eb="2">
      <t>テウ</t>
    </rPh>
    <phoneticPr fontId="2"/>
  </si>
  <si>
    <t>洋朝食</t>
    <rPh sb="0" eb="1">
      <t>ヨウ</t>
    </rPh>
    <rPh sb="1" eb="3">
      <t>チョウショク</t>
    </rPh>
    <phoneticPr fontId="2"/>
  </si>
  <si>
    <t>現金払い　・　銀行振込</t>
    <rPh sb="0" eb="2">
      <t>ゲンキン</t>
    </rPh>
    <rPh sb="2" eb="3">
      <t>バラ</t>
    </rPh>
    <rPh sb="7" eb="9">
      <t>ギンコウ</t>
    </rPh>
    <rPh sb="9" eb="11">
      <t>フリコミ</t>
    </rPh>
    <phoneticPr fontId="2"/>
  </si>
  <si>
    <t>メニュー（もしくは品番）</t>
    <rPh sb="9" eb="11">
      <t>ヒンバン</t>
    </rPh>
    <phoneticPr fontId="2"/>
  </si>
  <si>
    <t>受取時間</t>
    <rPh sb="0" eb="2">
      <t>ウケトリ</t>
    </rPh>
    <rPh sb="2" eb="4">
      <t>ジカン</t>
    </rPh>
    <phoneticPr fontId="2"/>
  </si>
  <si>
    <t>金具</t>
    <rPh sb="0" eb="2">
      <t>カナグ</t>
    </rPh>
    <phoneticPr fontId="2"/>
  </si>
  <si>
    <t>スラスラテックス</t>
    <phoneticPr fontId="2"/>
  </si>
  <si>
    <t>※賞味期限は当日限り</t>
    <rPh sb="1" eb="3">
      <t>ショウミ</t>
    </rPh>
    <rPh sb="3" eb="5">
      <t>キゲン</t>
    </rPh>
    <rPh sb="6" eb="8">
      <t>トウジツ</t>
    </rPh>
    <rPh sb="8" eb="9">
      <t>カギ</t>
    </rPh>
    <phoneticPr fontId="2"/>
  </si>
  <si>
    <t>２　お支払い方法（選択してください）</t>
    <rPh sb="3" eb="5">
      <t>シハラ</t>
    </rPh>
    <rPh sb="6" eb="8">
      <t>ホウホウ</t>
    </rPh>
    <rPh sb="9" eb="11">
      <t>センタク</t>
    </rPh>
    <phoneticPr fontId="2"/>
  </si>
  <si>
    <t>新規　・　変更</t>
    <rPh sb="0" eb="2">
      <t>シンキ</t>
    </rPh>
    <rPh sb="5" eb="7">
      <t>ヘンコウ</t>
    </rPh>
    <phoneticPr fontId="2"/>
  </si>
  <si>
    <t>朝
昼
夕</t>
    <rPh sb="0" eb="1">
      <t>アサ</t>
    </rPh>
    <rPh sb="2" eb="3">
      <t>ヒル</t>
    </rPh>
    <rPh sb="4" eb="5">
      <t>ユウ</t>
    </rPh>
    <phoneticPr fontId="2"/>
  </si>
  <si>
    <t>可燃物</t>
    <rPh sb="0" eb="3">
      <t>カネンブツ</t>
    </rPh>
    <phoneticPr fontId="2"/>
  </si>
  <si>
    <t>６　ペットボトル、おにぎり等（金額は税込）</t>
    <rPh sb="13" eb="14">
      <t>ナド</t>
    </rPh>
    <rPh sb="15" eb="17">
      <t>キンガク</t>
    </rPh>
    <rPh sb="18" eb="20">
      <t>ゼイコミ</t>
    </rPh>
    <phoneticPr fontId="2"/>
  </si>
  <si>
    <t>７　お弁当</t>
    <rPh sb="3" eb="5">
      <t>ベントウ</t>
    </rPh>
    <phoneticPr fontId="2"/>
  </si>
  <si>
    <t>ゼリー（青リンゴ味）</t>
    <rPh sb="4" eb="5">
      <t>アオ</t>
    </rPh>
    <rPh sb="8" eb="9">
      <t>アジ</t>
    </rPh>
    <phoneticPr fontId="2"/>
  </si>
  <si>
    <t>アイスクリーム　バニラ</t>
    <phoneticPr fontId="2"/>
  </si>
  <si>
    <t>アイスクリーム　モナカ</t>
    <phoneticPr fontId="2"/>
  </si>
  <si>
    <t>ペットボトル　スポーツドリンク</t>
    <phoneticPr fontId="2"/>
  </si>
  <si>
    <t>売店の営業時間（9時～19時）であれば、いつでもお渡し可能です。</t>
    <rPh sb="0" eb="2">
      <t>バイテン</t>
    </rPh>
    <rPh sb="3" eb="5">
      <t>エイギョウ</t>
    </rPh>
    <rPh sb="5" eb="7">
      <t>ジカン</t>
    </rPh>
    <rPh sb="9" eb="10">
      <t>ジ</t>
    </rPh>
    <rPh sb="13" eb="14">
      <t>ジ</t>
    </rPh>
    <rPh sb="25" eb="26">
      <t>ワタ</t>
    </rPh>
    <rPh sb="27" eb="29">
      <t>カノウ</t>
    </rPh>
    <phoneticPr fontId="2"/>
  </si>
  <si>
    <t>※メニュー、品番は次ページの参考をご参照ください。</t>
    <rPh sb="6" eb="8">
      <t>ヒンバン</t>
    </rPh>
    <rPh sb="9" eb="10">
      <t>ツギ</t>
    </rPh>
    <rPh sb="14" eb="16">
      <t>サンコウ</t>
    </rPh>
    <rPh sb="18" eb="20">
      <t>サンショウ</t>
    </rPh>
    <phoneticPr fontId="2"/>
  </si>
  <si>
    <t>食事数、内容を変更する場合はご連絡ください。</t>
    <rPh sb="0" eb="2">
      <t>ショクジ</t>
    </rPh>
    <rPh sb="2" eb="3">
      <t>カズ</t>
    </rPh>
    <rPh sb="4" eb="6">
      <t>ナイヨウ</t>
    </rPh>
    <rPh sb="7" eb="9">
      <t>ヘンコウ</t>
    </rPh>
    <rPh sb="11" eb="13">
      <t>バアイ</t>
    </rPh>
    <rPh sb="15" eb="17">
      <t>レンラク</t>
    </rPh>
    <phoneticPr fontId="2"/>
  </si>
  <si>
    <t>合計</t>
    <rPh sb="0" eb="2">
      <t>ゴウケイ</t>
    </rPh>
    <phoneticPr fontId="2"/>
  </si>
  <si>
    <t>人</t>
    <rPh sb="0" eb="1">
      <t>ニン</t>
    </rPh>
    <phoneticPr fontId="2"/>
  </si>
  <si>
    <t>燃焼時間約24分</t>
    <rPh sb="0" eb="2">
      <t>ネンショウ</t>
    </rPh>
    <rPh sb="2" eb="4">
      <t>ジカン</t>
    </rPh>
    <rPh sb="4" eb="5">
      <t>ヤク</t>
    </rPh>
    <rPh sb="7" eb="8">
      <t>フン</t>
    </rPh>
    <phoneticPr fontId="2"/>
  </si>
  <si>
    <t>セット</t>
    <phoneticPr fontId="2"/>
  </si>
  <si>
    <t>１　シーツ予定セット数</t>
    <rPh sb="5" eb="7">
      <t>ヨテイ</t>
    </rPh>
    <rPh sb="10" eb="11">
      <t>カズ</t>
    </rPh>
    <phoneticPr fontId="2"/>
  </si>
  <si>
    <t>４　レストラン食（下欄に数をご記入ください）</t>
    <rPh sb="7" eb="8">
      <t>ショク</t>
    </rPh>
    <rPh sb="9" eb="10">
      <t>シタ</t>
    </rPh>
    <rPh sb="10" eb="11">
      <t>ラン</t>
    </rPh>
    <rPh sb="12" eb="13">
      <t>カズ</t>
    </rPh>
    <rPh sb="15" eb="17">
      <t>キニュウ</t>
    </rPh>
    <phoneticPr fontId="2"/>
  </si>
  <si>
    <t>レストラン食</t>
    <rPh sb="5" eb="6">
      <t>ショク</t>
    </rPh>
    <phoneticPr fontId="2"/>
  </si>
  <si>
    <t>※どちらか選択してください。</t>
    <rPh sb="5" eb="7">
      <t>センタク</t>
    </rPh>
    <phoneticPr fontId="2"/>
  </si>
  <si>
    <t>有り ・ 無し</t>
    <phoneticPr fontId="2"/>
  </si>
  <si>
    <t>３</t>
    <phoneticPr fontId="2"/>
  </si>
  <si>
    <t>新規注文は「新規」、注文の訂正は「変更」を選択してください</t>
    <rPh sb="13" eb="15">
      <t>テイセイ</t>
    </rPh>
    <phoneticPr fontId="2"/>
  </si>
  <si>
    <t>幕ノ内弁当</t>
    <rPh sb="0" eb="1">
      <t>マク</t>
    </rPh>
    <rPh sb="2" eb="3">
      <t>ウチ</t>
    </rPh>
    <rPh sb="3" eb="5">
      <t>ベントウ</t>
    </rPh>
    <phoneticPr fontId="2"/>
  </si>
  <si>
    <t>パン弁当</t>
    <rPh sb="2" eb="4">
      <t>ベントウ</t>
    </rPh>
    <phoneticPr fontId="2"/>
  </si>
  <si>
    <t>唐揚げ弁当</t>
    <rPh sb="0" eb="2">
      <t>カラア</t>
    </rPh>
    <rPh sb="3" eb="5">
      <t>ベントウ</t>
    </rPh>
    <phoneticPr fontId="2"/>
  </si>
  <si>
    <t>幕ノ内</t>
    <rPh sb="0" eb="1">
      <t>マク</t>
    </rPh>
    <rPh sb="2" eb="3">
      <t>ウチ</t>
    </rPh>
    <phoneticPr fontId="2"/>
  </si>
  <si>
    <t>パン</t>
    <phoneticPr fontId="2"/>
  </si>
  <si>
    <t>唐揚げ</t>
    <rPh sb="0" eb="2">
      <t>カラア</t>
    </rPh>
    <phoneticPr fontId="2"/>
  </si>
  <si>
    <t>幕ノ内・パン・唐揚げ</t>
    <rPh sb="0" eb="1">
      <t>マク</t>
    </rPh>
    <rPh sb="2" eb="3">
      <t>ウチ</t>
    </rPh>
    <rPh sb="7" eb="9">
      <t>カラア</t>
    </rPh>
    <phoneticPr fontId="2"/>
  </si>
  <si>
    <t>メニュー</t>
    <phoneticPr fontId="2"/>
  </si>
  <si>
    <t>５　野外炊事</t>
    <rPh sb="2" eb="4">
      <t>ヤガイ</t>
    </rPh>
    <rPh sb="4" eb="6">
      <t>スイジ</t>
    </rPh>
    <phoneticPr fontId="2"/>
  </si>
  <si>
    <t>野外炊事・パン弁当</t>
    <rPh sb="0" eb="2">
      <t>ヤガイ</t>
    </rPh>
    <rPh sb="2" eb="4">
      <t>スイジ</t>
    </rPh>
    <phoneticPr fontId="2"/>
  </si>
  <si>
    <t>レストラン食　←→　野外炊事・弁当</t>
    <rPh sb="5" eb="6">
      <t>ショク</t>
    </rPh>
    <rPh sb="10" eb="12">
      <t>ヤガイ</t>
    </rPh>
    <rPh sb="12" eb="14">
      <t>スイジ</t>
    </rPh>
    <rPh sb="15" eb="17">
      <t>ベントウ</t>
    </rPh>
    <phoneticPr fontId="2"/>
  </si>
  <si>
    <t>野外炊事のメニュー変更・キャンセル</t>
    <rPh sb="0" eb="2">
      <t>ヤガイ</t>
    </rPh>
    <rPh sb="2" eb="4">
      <t>スイジ</t>
    </rPh>
    <rPh sb="9" eb="11">
      <t>ヘンコウ</t>
    </rPh>
    <phoneticPr fontId="2"/>
  </si>
  <si>
    <t>キャンドルサービス用ろうそく（小）</t>
    <rPh sb="9" eb="10">
      <t>ヨウ</t>
    </rPh>
    <rPh sb="15" eb="16">
      <t>ショウ</t>
    </rPh>
    <phoneticPr fontId="2"/>
  </si>
  <si>
    <t>貝殻ロウソク用ろうそく（小）</t>
    <rPh sb="0" eb="2">
      <t>カイガラ</t>
    </rPh>
    <rPh sb="6" eb="7">
      <t>ヨウ</t>
    </rPh>
    <rPh sb="12" eb="13">
      <t>ショウ</t>
    </rPh>
    <phoneticPr fontId="2"/>
  </si>
  <si>
    <t>一人分の目安　５本</t>
    <rPh sb="0" eb="2">
      <t>ヒトリ</t>
    </rPh>
    <rPh sb="2" eb="3">
      <t>ブン</t>
    </rPh>
    <rPh sb="4" eb="6">
      <t>メヤス</t>
    </rPh>
    <rPh sb="8" eb="9">
      <t>ホン</t>
    </rPh>
    <phoneticPr fontId="2"/>
  </si>
  <si>
    <t>若狭塗り箸</t>
    <rPh sb="0" eb="2">
      <t>ワカサ</t>
    </rPh>
    <rPh sb="2" eb="3">
      <t>ヌ</t>
    </rPh>
    <rPh sb="4" eb="5">
      <t>ハシ</t>
    </rPh>
    <phoneticPr fontId="2"/>
  </si>
  <si>
    <t>最終の使用分は食堂へ自己申告ください</t>
    <rPh sb="0" eb="2">
      <t>サイシュウ</t>
    </rPh>
    <rPh sb="3" eb="6">
      <t>シヨウブン</t>
    </rPh>
    <rPh sb="7" eb="9">
      <t>ショクドウ</t>
    </rPh>
    <rPh sb="10" eb="12">
      <t>ジコ</t>
    </rPh>
    <rPh sb="12" eb="14">
      <t>シンコク</t>
    </rPh>
    <phoneticPr fontId="2"/>
  </si>
  <si>
    <t>豆乳（900㎖）</t>
    <rPh sb="0" eb="2">
      <t>トウニュウ</t>
    </rPh>
    <phoneticPr fontId="2"/>
  </si>
  <si>
    <t>★</t>
    <phoneticPr fontId="2"/>
  </si>
  <si>
    <t>ご飯なし</t>
    <rPh sb="1" eb="2">
      <t>ハン</t>
    </rPh>
    <phoneticPr fontId="2"/>
  </si>
  <si>
    <t>黒色22.5cm
赤色19.5cm</t>
    <rPh sb="0" eb="1">
      <t>クロ</t>
    </rPh>
    <rPh sb="1" eb="2">
      <t>イロ</t>
    </rPh>
    <rPh sb="9" eb="11">
      <t>アカイロ</t>
    </rPh>
    <phoneticPr fontId="2"/>
  </si>
  <si>
    <t>オリジナルはがき</t>
    <phoneticPr fontId="2"/>
  </si>
  <si>
    <t>バナナ1本</t>
    <rPh sb="4" eb="5">
      <t>ホン</t>
    </rPh>
    <phoneticPr fontId="2"/>
  </si>
  <si>
    <t>菓子パン　クリームパン</t>
    <rPh sb="0" eb="2">
      <t>カシ</t>
    </rPh>
    <phoneticPr fontId="2"/>
  </si>
  <si>
    <t>菓子パン　ジャムパン</t>
    <rPh sb="0" eb="2">
      <t>カシ</t>
    </rPh>
    <phoneticPr fontId="2"/>
  </si>
  <si>
    <t>かき氷　※取り扱いは8月末まで</t>
    <rPh sb="2" eb="3">
      <t>ゴオリ</t>
    </rPh>
    <rPh sb="5" eb="6">
      <t>ト</t>
    </rPh>
    <rPh sb="7" eb="8">
      <t>アツカ</t>
    </rPh>
    <rPh sb="11" eb="12">
      <t>ガツ</t>
    </rPh>
    <rPh sb="12" eb="13">
      <t>マツ</t>
    </rPh>
    <phoneticPr fontId="2"/>
  </si>
  <si>
    <t>プラ板2枚、キーホルダー1個のセット</t>
    <rPh sb="2" eb="3">
      <t>イタ</t>
    </rPh>
    <rPh sb="4" eb="5">
      <t>マイ</t>
    </rPh>
    <rPh sb="13" eb="14">
      <t>コ</t>
    </rPh>
    <phoneticPr fontId="2"/>
  </si>
  <si>
    <t>プラホビーセット</t>
    <phoneticPr fontId="2"/>
  </si>
  <si>
    <t>釣り針、道糸、浮きのセット</t>
    <rPh sb="0" eb="3">
      <t>ツリバリ</t>
    </rPh>
    <rPh sb="4" eb="5">
      <t>ミチ</t>
    </rPh>
    <rPh sb="5" eb="6">
      <t>イト</t>
    </rPh>
    <rPh sb="7" eb="8">
      <t>ウ</t>
    </rPh>
    <phoneticPr fontId="2"/>
  </si>
  <si>
    <t>キャンプファイヤーは1ℓ購入</t>
    <rPh sb="12" eb="14">
      <t>コウニュウ</t>
    </rPh>
    <phoneticPr fontId="2"/>
  </si>
  <si>
    <t>灯油（１ℓ）</t>
    <rPh sb="0" eb="2">
      <t>トウユ</t>
    </rPh>
    <phoneticPr fontId="2"/>
  </si>
  <si>
    <t>豆腐作り用約4人分、
キャンセルは10日前までです</t>
    <rPh sb="0" eb="2">
      <t>トウフ</t>
    </rPh>
    <rPh sb="2" eb="3">
      <t>ツク</t>
    </rPh>
    <rPh sb="4" eb="5">
      <t>ヨウ</t>
    </rPh>
    <rPh sb="5" eb="6">
      <t>ヤク</t>
    </rPh>
    <rPh sb="7" eb="9">
      <t>ニンブン</t>
    </rPh>
    <phoneticPr fontId="2"/>
  </si>
  <si>
    <t>９　その他（税込）</t>
    <rPh sb="4" eb="5">
      <t>ホカ</t>
    </rPh>
    <rPh sb="6" eb="8">
      <t>ゼイコミ</t>
    </rPh>
    <phoneticPr fontId="2"/>
  </si>
  <si>
    <t>スポンジ</t>
    <phoneticPr fontId="2"/>
  </si>
  <si>
    <t>クレンザー</t>
    <phoneticPr fontId="2"/>
  </si>
  <si>
    <t>マッチ</t>
    <phoneticPr fontId="2"/>
  </si>
  <si>
    <t>チャッカマン</t>
    <phoneticPr fontId="2"/>
  </si>
  <si>
    <t>ゴミ袋</t>
    <rPh sb="2" eb="3">
      <t>ブクロ</t>
    </rPh>
    <phoneticPr fontId="2"/>
  </si>
  <si>
    <t>ペットボトル用</t>
    <rPh sb="6" eb="7">
      <t>ヨウ</t>
    </rPh>
    <phoneticPr fontId="2"/>
  </si>
  <si>
    <t>その他プラ</t>
    <rPh sb="2" eb="3">
      <t>ホカ</t>
    </rPh>
    <phoneticPr fontId="2"/>
  </si>
  <si>
    <t>カートンドック
（１セット約5人分）</t>
    <rPh sb="13" eb="14">
      <t>ヤク</t>
    </rPh>
    <rPh sb="15" eb="16">
      <t>ニン</t>
    </rPh>
    <rPh sb="16" eb="17">
      <t>ブン</t>
    </rPh>
    <phoneticPr fontId="2"/>
  </si>
  <si>
    <t>幕の内弁当・唐揚げ弁当
・菓子パン、おにぎり</t>
    <rPh sb="6" eb="8">
      <t>カラア</t>
    </rPh>
    <rPh sb="9" eb="11">
      <t>ベントウ</t>
    </rPh>
    <phoneticPr fontId="2"/>
  </si>
  <si>
    <t>3日前　正午まで</t>
    <rPh sb="1" eb="3">
      <t>ニチマエ</t>
    </rPh>
    <rPh sb="4" eb="6">
      <t>ショウゴ</t>
    </rPh>
    <phoneticPr fontId="2"/>
  </si>
  <si>
    <t>★ご飯なし</t>
    <rPh sb="2" eb="3">
      <t>ハン</t>
    </rPh>
    <phoneticPr fontId="2"/>
  </si>
  <si>
    <t>１０　野外炊事メニュー・その他食品一覧および品番（税込）</t>
    <rPh sb="3" eb="5">
      <t>ヤガイ</t>
    </rPh>
    <rPh sb="5" eb="7">
      <t>スイジ</t>
    </rPh>
    <rPh sb="14" eb="15">
      <t>ホカ</t>
    </rPh>
    <rPh sb="15" eb="17">
      <t>ショクヒン</t>
    </rPh>
    <rPh sb="17" eb="19">
      <t>イチラン</t>
    </rPh>
    <rPh sb="22" eb="24">
      <t>ヒンバン</t>
    </rPh>
    <phoneticPr fontId="2"/>
  </si>
  <si>
    <t>クラフト・教材等注文（裏面）</t>
    <rPh sb="5" eb="7">
      <t>キョウザイ</t>
    </rPh>
    <rPh sb="7" eb="8">
      <t>ナド</t>
    </rPh>
    <phoneticPr fontId="2"/>
  </si>
  <si>
    <t>すいか　※取り扱いは7、8月</t>
    <rPh sb="5" eb="6">
      <t>ト</t>
    </rPh>
    <rPh sb="7" eb="8">
      <t>アツカ</t>
    </rPh>
    <rPh sb="13" eb="14">
      <t>ガツ</t>
    </rPh>
    <phoneticPr fontId="2"/>
  </si>
  <si>
    <t>８　クラフト・教材等注文（税込）</t>
    <rPh sb="7" eb="9">
      <t>キョウザイ</t>
    </rPh>
    <rPh sb="9" eb="10">
      <t>トウ</t>
    </rPh>
    <rPh sb="10" eb="12">
      <t>チュウモン</t>
    </rPh>
    <rPh sb="13" eb="15">
      <t>ゼイコミ</t>
    </rPh>
    <phoneticPr fontId="2"/>
  </si>
  <si>
    <t>細い薪（焚き付け用）</t>
    <rPh sb="0" eb="1">
      <t>ホソ</t>
    </rPh>
    <rPh sb="2" eb="3">
      <t>マキ</t>
    </rPh>
    <rPh sb="4" eb="5">
      <t>タ</t>
    </rPh>
    <rPh sb="6" eb="7">
      <t>ツ</t>
    </rPh>
    <rPh sb="8" eb="9">
      <t>ヨウ</t>
    </rPh>
    <phoneticPr fontId="2"/>
  </si>
  <si>
    <t>一束あたり３～５の焚き付け可能</t>
    <rPh sb="0" eb="2">
      <t>ヒトタバ</t>
    </rPh>
    <rPh sb="9" eb="10">
      <t>タ</t>
    </rPh>
    <rPh sb="11" eb="12">
      <t>ヅ</t>
    </rPh>
    <rPh sb="13" eb="15">
      <t>カノウ</t>
    </rPh>
    <phoneticPr fontId="2"/>
  </si>
  <si>
    <t>利用期間</t>
    <rPh sb="0" eb="2">
      <t>リヨウ</t>
    </rPh>
    <rPh sb="2" eb="4">
      <t>キカン</t>
    </rPh>
    <phoneticPr fontId="2"/>
  </si>
  <si>
    <t>年</t>
    <rPh sb="0" eb="1">
      <t>ネン</t>
    </rPh>
    <phoneticPr fontId="2"/>
  </si>
  <si>
    <t>～</t>
    <phoneticPr fontId="2"/>
  </si>
  <si>
    <t>日</t>
    <rPh sb="0" eb="1">
      <t>ヒ</t>
    </rPh>
    <phoneticPr fontId="2"/>
  </si>
  <si>
    <t>★カレーライス</t>
    <phoneticPr fontId="2"/>
  </si>
  <si>
    <t>★鉄板焼き</t>
    <rPh sb="1" eb="4">
      <t>テッパンヤ</t>
    </rPh>
    <phoneticPr fontId="2"/>
  </si>
  <si>
    <t>ご飯炊き渡し</t>
    <rPh sb="1" eb="2">
      <t>ハン</t>
    </rPh>
    <rPh sb="2" eb="3">
      <t>タ</t>
    </rPh>
    <rPh sb="4" eb="5">
      <t>ワタ</t>
    </rPh>
    <phoneticPr fontId="2"/>
  </si>
  <si>
    <t>+80</t>
    <phoneticPr fontId="2"/>
  </si>
  <si>
    <t>★牛焼き肉</t>
    <rPh sb="1" eb="2">
      <t>ギュウ</t>
    </rPh>
    <rPh sb="2" eb="3">
      <t>ヤ</t>
    </rPh>
    <rPh sb="4" eb="5">
      <t>ニク</t>
    </rPh>
    <phoneticPr fontId="2"/>
  </si>
  <si>
    <t>フィッシュソーセージ</t>
    <phoneticPr fontId="2"/>
  </si>
  <si>
    <r>
      <t xml:space="preserve">班編成
</t>
    </r>
    <r>
      <rPr>
        <sz val="8"/>
        <rFont val="UD デジタル 教科書体 NP-R"/>
        <family val="1"/>
        <charset val="128"/>
      </rPr>
      <t>（8～10人程度）</t>
    </r>
    <rPh sb="0" eb="1">
      <t>ハン</t>
    </rPh>
    <rPh sb="1" eb="3">
      <t>ヘンセイ</t>
    </rPh>
    <rPh sb="9" eb="10">
      <t>ニン</t>
    </rPh>
    <rPh sb="10" eb="12">
      <t>テイド</t>
    </rPh>
    <phoneticPr fontId="2"/>
  </si>
  <si>
    <r>
      <t>※受取時間は</t>
    </r>
    <r>
      <rPr>
        <sz val="11"/>
        <color indexed="10"/>
        <rFont val="UD デジタル 教科書体 NP-R"/>
        <family val="1"/>
        <charset val="128"/>
      </rPr>
      <t>7時～19時</t>
    </r>
    <r>
      <rPr>
        <sz val="11"/>
        <rFont val="UD デジタル 教科書体 NP-R"/>
        <family val="1"/>
        <charset val="128"/>
      </rPr>
      <t>までとなります。</t>
    </r>
    <rPh sb="1" eb="3">
      <t>ウケトリ</t>
    </rPh>
    <rPh sb="3" eb="5">
      <t>ジカン</t>
    </rPh>
    <rPh sb="7" eb="8">
      <t>ジ</t>
    </rPh>
    <rPh sb="11" eb="12">
      <t>ジ</t>
    </rPh>
    <phoneticPr fontId="2"/>
  </si>
  <si>
    <r>
      <t>※幕ノ内とから揚げ弁当のお渡しは</t>
    </r>
    <r>
      <rPr>
        <b/>
        <i/>
        <sz val="11"/>
        <color rgb="FFFF0000"/>
        <rFont val="UD デジタル 教科書体 NP-R"/>
        <family val="1"/>
        <charset val="128"/>
      </rPr>
      <t>9：00</t>
    </r>
    <r>
      <rPr>
        <b/>
        <i/>
        <sz val="11"/>
        <rFont val="UD デジタル 教科書体 NP-R"/>
        <family val="1"/>
        <charset val="128"/>
      </rPr>
      <t>からです</t>
    </r>
    <rPh sb="1" eb="2">
      <t>マク</t>
    </rPh>
    <rPh sb="3" eb="4">
      <t>ウチ</t>
    </rPh>
    <rPh sb="7" eb="8">
      <t>ア</t>
    </rPh>
    <rPh sb="9" eb="11">
      <t>ベントウ</t>
    </rPh>
    <rPh sb="13" eb="14">
      <t>ワタ</t>
    </rPh>
    <phoneticPr fontId="2"/>
  </si>
  <si>
    <t>　前日　10:00まで</t>
    <rPh sb="1" eb="3">
      <t>ゼンジツ</t>
    </rPh>
    <phoneticPr fontId="2"/>
  </si>
  <si>
    <t>ナン(50g)</t>
    <phoneticPr fontId="2"/>
  </si>
  <si>
    <t>※左記以外のメニュー（肉じゃが、豚汁、シチュー、お好み焼き等）も提供できる場合があります。ご希望の方は食堂事務所までご相談ください。</t>
    <rPh sb="1" eb="3">
      <t>サキ</t>
    </rPh>
    <rPh sb="3" eb="5">
      <t>イガイ</t>
    </rPh>
    <rPh sb="11" eb="12">
      <t>ニク</t>
    </rPh>
    <rPh sb="16" eb="18">
      <t>トンジル</t>
    </rPh>
    <rPh sb="25" eb="26">
      <t>コノ</t>
    </rPh>
    <rPh sb="27" eb="28">
      <t>ヤ</t>
    </rPh>
    <rPh sb="29" eb="30">
      <t>トウ</t>
    </rPh>
    <rPh sb="32" eb="34">
      <t>テイキョウ</t>
    </rPh>
    <rPh sb="37" eb="39">
      <t>バアイ</t>
    </rPh>
    <rPh sb="46" eb="48">
      <t>キボウ</t>
    </rPh>
    <rPh sb="49" eb="50">
      <t>カタ</t>
    </rPh>
    <rPh sb="51" eb="53">
      <t>ショクドウ</t>
    </rPh>
    <rPh sb="53" eb="55">
      <t>ジム</t>
    </rPh>
    <rPh sb="55" eb="56">
      <t>ショ</t>
    </rPh>
    <rPh sb="59" eb="61">
      <t>ソウダン</t>
    </rPh>
    <phoneticPr fontId="2"/>
  </si>
  <si>
    <t>9　カートンドック</t>
    <phoneticPr fontId="2"/>
  </si>
  <si>
    <t>★　ご飯なし</t>
    <phoneticPr fontId="2"/>
  </si>
  <si>
    <t>※食事料金（203230501現在）</t>
    <rPh sb="1" eb="2">
      <t>ショク</t>
    </rPh>
    <rPh sb="3" eb="5">
      <t>リョウキン</t>
    </rPh>
    <rPh sb="15" eb="17">
      <t>ゲンザイ</t>
    </rPh>
    <phoneticPr fontId="2"/>
  </si>
  <si>
    <t>レストラン食合計</t>
    <rPh sb="5" eb="6">
      <t>ショク</t>
    </rPh>
    <rPh sb="6" eb="8">
      <t>ゴウケイ</t>
    </rPh>
    <phoneticPr fontId="2"/>
  </si>
  <si>
    <t>参考：レストラン食の料金について</t>
    <phoneticPr fontId="2"/>
  </si>
  <si>
    <t>※大幅な数の変更（20%以上）は、7日前までにご連絡ください。
キャンセル料60%が発生する場合があります。</t>
    <rPh sb="1" eb="3">
      <t>オオハバ</t>
    </rPh>
    <rPh sb="4" eb="5">
      <t>カズ</t>
    </rPh>
    <rPh sb="6" eb="8">
      <t>ヘンコウ</t>
    </rPh>
    <rPh sb="12" eb="14">
      <t>イジョウ</t>
    </rPh>
    <rPh sb="18" eb="20">
      <t>カマエ</t>
    </rPh>
    <rPh sb="24" eb="26">
      <t>レンラク</t>
    </rPh>
    <rPh sb="37" eb="38">
      <t>リョウ</t>
    </rPh>
    <rPh sb="42" eb="44">
      <t>ハッセイ</t>
    </rPh>
    <rPh sb="46" eb="48">
      <t>バアイ</t>
    </rPh>
    <phoneticPr fontId="2"/>
  </si>
  <si>
    <t>(20230601)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</si>
</sst>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 "/>
    <numFmt numFmtId="177" formatCode="#,##0_);[Red]\(#,##0\)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UD デジタル 教科書体 NP-R"/>
      <family val="1"/>
      <charset val="128"/>
    </font>
    <font>
      <b/>
      <sz val="18"/>
      <name val="UD デジタル 教科書体 NP-R"/>
      <family val="1"/>
      <charset val="128"/>
    </font>
    <font>
      <b/>
      <sz val="20"/>
      <name val="UD デジタル 教科書体 NP-R"/>
      <family val="1"/>
      <charset val="128"/>
    </font>
    <font>
      <b/>
      <sz val="22"/>
      <name val="UD デジタル 教科書体 NP-R"/>
      <family val="1"/>
      <charset val="128"/>
    </font>
    <font>
      <sz val="12"/>
      <name val="UD デジタル 教科書体 NP-R"/>
      <family val="1"/>
      <charset val="128"/>
    </font>
    <font>
      <sz val="8"/>
      <name val="UD デジタル 教科書体 NP-R"/>
      <family val="1"/>
      <charset val="128"/>
    </font>
    <font>
      <sz val="11"/>
      <color indexed="10"/>
      <name val="UD デジタル 教科書体 NP-R"/>
      <family val="1"/>
      <charset val="128"/>
    </font>
    <font>
      <sz val="9"/>
      <name val="UD デジタル 教科書体 NP-R"/>
      <family val="1"/>
      <charset val="128"/>
    </font>
    <font>
      <b/>
      <i/>
      <sz val="11"/>
      <name val="UD デジタル 教科書体 NP-R"/>
      <family val="1"/>
      <charset val="128"/>
    </font>
    <font>
      <b/>
      <u/>
      <sz val="11"/>
      <color indexed="10"/>
      <name val="UD デジタル 教科書体 NP-R"/>
      <family val="1"/>
      <charset val="128"/>
    </font>
    <font>
      <sz val="10"/>
      <name val="UD デジタル 教科書体 NP-R"/>
      <family val="1"/>
      <charset val="128"/>
    </font>
    <font>
      <b/>
      <sz val="11"/>
      <name val="UD デジタル 教科書体 NP-R"/>
      <family val="1"/>
      <charset val="128"/>
    </font>
    <font>
      <sz val="10"/>
      <color rgb="FFFF0000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trike/>
      <sz val="10"/>
      <color rgb="FFFF0000"/>
      <name val="UD デジタル 教科書体 NP-R"/>
      <family val="1"/>
      <charset val="128"/>
    </font>
    <font>
      <b/>
      <i/>
      <sz val="11"/>
      <color rgb="FFFF0000"/>
      <name val="UD デジタル 教科書体 NP-R"/>
      <family val="1"/>
      <charset val="128"/>
    </font>
    <font>
      <sz val="14"/>
      <name val="UD デジタル 教科書体 NP-R"/>
      <family val="1"/>
      <charset val="128"/>
    </font>
    <font>
      <b/>
      <sz val="9"/>
      <color indexed="10"/>
      <name val="UD デジタル 教科書体 NP-R"/>
      <family val="1"/>
      <charset val="128"/>
    </font>
    <font>
      <b/>
      <sz val="9"/>
      <name val="UD デジタル 教科書体 NP-R"/>
      <family val="1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slantDashDot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 style="slantDashDot">
        <color indexed="64"/>
      </top>
      <bottom style="thin">
        <color indexed="64"/>
      </bottom>
      <diagonal/>
    </border>
    <border>
      <left/>
      <right/>
      <top style="mediumDashed">
        <color indexed="10"/>
      </top>
      <bottom style="mediumDashed">
        <color indexed="10"/>
      </bottom>
      <diagonal/>
    </border>
    <border>
      <left/>
      <right style="mediumDashed">
        <color indexed="10"/>
      </right>
      <top style="mediumDashed">
        <color indexed="10"/>
      </top>
      <bottom style="mediumDashed">
        <color indexed="10"/>
      </bottom>
      <diagonal/>
    </border>
    <border>
      <left style="mediumDashed">
        <color indexed="10"/>
      </left>
      <right/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slantDashDot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slantDashDot">
        <color indexed="64"/>
      </bottom>
      <diagonal/>
    </border>
    <border>
      <left style="mediumDashed">
        <color indexed="10"/>
      </left>
      <right/>
      <top style="mediumDashed">
        <color indexed="10"/>
      </top>
      <bottom style="mediumDashed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474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4" fillId="0" borderId="0" xfId="0" applyFont="1" applyBorder="1">
      <alignment vertical="center"/>
    </xf>
    <xf numFmtId="0" fontId="0" fillId="0" borderId="4" xfId="0" applyBorder="1" applyAlignment="1">
      <alignment vertical="center" shrinkToFit="1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center"/>
    </xf>
    <xf numFmtId="49" fontId="7" fillId="0" borderId="31" xfId="0" applyNumberFormat="1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>
      <alignment horizontal="center" vertical="center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49" fontId="7" fillId="0" borderId="0" xfId="0" applyNumberFormat="1" applyFont="1" applyBorder="1" applyAlignment="1">
      <alignment vertical="center" shrinkToFit="1"/>
    </xf>
    <xf numFmtId="0" fontId="7" fillId="0" borderId="0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6" fontId="7" fillId="0" borderId="0" xfId="2" applyFont="1" applyBorder="1" applyAlignment="1">
      <alignment vertical="center"/>
    </xf>
    <xf numFmtId="0" fontId="12" fillId="0" borderId="50" xfId="0" applyFont="1" applyBorder="1" applyAlignment="1">
      <alignment horizontal="right" vertical="center"/>
    </xf>
    <xf numFmtId="0" fontId="12" fillId="0" borderId="50" xfId="0" applyFont="1" applyBorder="1" applyAlignment="1">
      <alignment horizontal="left" vertical="center"/>
    </xf>
    <xf numFmtId="0" fontId="12" fillId="0" borderId="9" xfId="0" applyFont="1" applyBorder="1" applyAlignment="1">
      <alignment horizontal="right" vertical="center"/>
    </xf>
    <xf numFmtId="0" fontId="7" fillId="0" borderId="50" xfId="0" applyFont="1" applyBorder="1" applyAlignment="1">
      <alignment vertical="center"/>
    </xf>
    <xf numFmtId="0" fontId="7" fillId="0" borderId="5" xfId="0" applyFont="1" applyBorder="1">
      <alignment vertical="center"/>
    </xf>
    <xf numFmtId="0" fontId="12" fillId="0" borderId="5" xfId="0" applyFont="1" applyBorder="1" applyAlignment="1">
      <alignment horizontal="right" vertical="center"/>
    </xf>
    <xf numFmtId="0" fontId="12" fillId="0" borderId="10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14" fillId="0" borderId="0" xfId="0" applyFont="1" applyBorder="1" applyAlignment="1" applyProtection="1">
      <alignment vertical="center" shrinkToFit="1"/>
      <protection locked="0"/>
    </xf>
    <xf numFmtId="0" fontId="7" fillId="0" borderId="0" xfId="0" applyFont="1" applyBorder="1" applyAlignment="1">
      <alignment horizontal="left" vertical="center" shrinkToFit="1"/>
    </xf>
    <xf numFmtId="0" fontId="7" fillId="0" borderId="0" xfId="0" applyFont="1" applyBorder="1" applyAlignment="1">
      <alignment vertical="center" shrinkToFit="1"/>
    </xf>
    <xf numFmtId="0" fontId="14" fillId="0" borderId="8" xfId="0" applyFont="1" applyBorder="1" applyAlignment="1" applyProtection="1">
      <alignment vertical="center" shrinkToFit="1"/>
      <protection locked="0"/>
    </xf>
    <xf numFmtId="0" fontId="7" fillId="0" borderId="8" xfId="0" applyFont="1" applyBorder="1" applyAlignment="1">
      <alignment vertical="center"/>
    </xf>
    <xf numFmtId="38" fontId="7" fillId="0" borderId="8" xfId="1" applyFont="1" applyBorder="1" applyAlignment="1">
      <alignment vertical="center"/>
    </xf>
    <xf numFmtId="0" fontId="7" fillId="0" borderId="8" xfId="0" applyFont="1" applyBorder="1" applyAlignment="1" applyProtection="1">
      <alignment vertical="center"/>
      <protection locked="0"/>
    </xf>
    <xf numFmtId="0" fontId="7" fillId="0" borderId="8" xfId="0" applyFont="1" applyBorder="1" applyAlignment="1" applyProtection="1">
      <alignment vertical="center" shrinkToFit="1"/>
      <protection locked="0"/>
    </xf>
    <xf numFmtId="0" fontId="7" fillId="0" borderId="7" xfId="0" applyFont="1" applyBorder="1">
      <alignment vertical="center"/>
    </xf>
    <xf numFmtId="0" fontId="7" fillId="0" borderId="6" xfId="0" applyFont="1" applyBorder="1" applyAlignment="1">
      <alignment vertical="center"/>
    </xf>
    <xf numFmtId="0" fontId="17" fillId="0" borderId="0" xfId="0" applyFont="1" applyBorder="1" applyAlignment="1">
      <alignment vertical="center" shrinkToFit="1"/>
    </xf>
    <xf numFmtId="0" fontId="14" fillId="0" borderId="0" xfId="0" applyFont="1">
      <alignment vertical="center"/>
    </xf>
    <xf numFmtId="0" fontId="17" fillId="0" borderId="95" xfId="0" applyFont="1" applyBorder="1" applyAlignment="1">
      <alignment vertical="center"/>
    </xf>
    <xf numFmtId="0" fontId="17" fillId="0" borderId="95" xfId="0" applyFont="1" applyBorder="1">
      <alignment vertical="center"/>
    </xf>
    <xf numFmtId="0" fontId="17" fillId="0" borderId="96" xfId="0" applyFont="1" applyBorder="1" applyAlignment="1">
      <alignment vertical="center"/>
    </xf>
    <xf numFmtId="0" fontId="17" fillId="0" borderId="96" xfId="0" applyFont="1" applyBorder="1">
      <alignment vertical="center"/>
    </xf>
    <xf numFmtId="0" fontId="17" fillId="0" borderId="97" xfId="0" applyFont="1" applyBorder="1" applyAlignment="1">
      <alignment vertical="center"/>
    </xf>
    <xf numFmtId="0" fontId="17" fillId="0" borderId="97" xfId="0" applyFont="1" applyBorder="1">
      <alignment vertical="center"/>
    </xf>
    <xf numFmtId="0" fontId="17" fillId="0" borderId="50" xfId="0" applyFont="1" applyBorder="1" applyAlignment="1">
      <alignment vertical="center"/>
    </xf>
    <xf numFmtId="0" fontId="17" fillId="0" borderId="50" xfId="0" applyFont="1" applyBorder="1">
      <alignment vertical="center"/>
    </xf>
    <xf numFmtId="0" fontId="17" fillId="0" borderId="50" xfId="0" applyFont="1" applyFill="1" applyBorder="1" applyAlignment="1">
      <alignment vertical="center"/>
    </xf>
    <xf numFmtId="0" fontId="17" fillId="0" borderId="50" xfId="0" applyFont="1" applyFill="1" applyBorder="1">
      <alignment vertical="center"/>
    </xf>
    <xf numFmtId="0" fontId="14" fillId="0" borderId="0" xfId="0" applyFont="1" applyBorder="1" applyAlignment="1">
      <alignment horizontal="center" vertical="center" shrinkToFit="1"/>
    </xf>
    <xf numFmtId="0" fontId="14" fillId="0" borderId="0" xfId="0" applyFont="1" applyBorder="1" applyAlignment="1" applyProtection="1">
      <alignment horizontal="center" vertical="center"/>
      <protection locked="0"/>
    </xf>
    <xf numFmtId="38" fontId="14" fillId="0" borderId="0" xfId="1" applyFont="1" applyBorder="1" applyAlignment="1">
      <alignment horizontal="center" vertical="center"/>
    </xf>
    <xf numFmtId="0" fontId="7" fillId="0" borderId="7" xfId="0" applyFont="1" applyBorder="1" applyAlignment="1"/>
    <xf numFmtId="0" fontId="14" fillId="0" borderId="7" xfId="0" applyFont="1" applyBorder="1">
      <alignment vertical="center"/>
    </xf>
    <xf numFmtId="0" fontId="14" fillId="0" borderId="0" xfId="0" applyFont="1" applyBorder="1" applyAlignment="1">
      <alignment vertical="center" shrinkToFit="1"/>
    </xf>
    <xf numFmtId="0" fontId="14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31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14" fillId="0" borderId="2" xfId="0" applyFont="1" applyBorder="1" applyAlignment="1"/>
    <xf numFmtId="0" fontId="14" fillId="0" borderId="0" xfId="0" applyFont="1" applyBorder="1" applyAlignment="1"/>
    <xf numFmtId="0" fontId="14" fillId="0" borderId="0" xfId="0" applyFont="1" applyAlignment="1"/>
    <xf numFmtId="0" fontId="20" fillId="0" borderId="0" xfId="0" applyFont="1" applyFill="1" applyBorder="1" applyAlignment="1">
      <alignment vertical="center" shrinkToFit="1"/>
    </xf>
    <xf numFmtId="0" fontId="21" fillId="0" borderId="0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49" fontId="11" fillId="0" borderId="0" xfId="0" applyNumberFormat="1" applyFont="1" applyAlignment="1">
      <alignment horizontal="center"/>
    </xf>
    <xf numFmtId="0" fontId="7" fillId="0" borderId="71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20" fillId="0" borderId="62" xfId="0" applyFont="1" applyFill="1" applyBorder="1" applyAlignment="1">
      <alignment horizontal="left" vertical="center" shrinkToFit="1"/>
    </xf>
    <xf numFmtId="0" fontId="21" fillId="0" borderId="31" xfId="0" applyFont="1" applyFill="1" applyBorder="1" applyAlignment="1">
      <alignment horizontal="left" vertical="center" shrinkToFit="1"/>
    </xf>
    <xf numFmtId="0" fontId="21" fillId="0" borderId="61" xfId="0" applyFont="1" applyFill="1" applyBorder="1" applyAlignment="1">
      <alignment horizontal="left" vertical="center" shrinkToFit="1"/>
    </xf>
    <xf numFmtId="0" fontId="7" fillId="0" borderId="71" xfId="0" applyFont="1" applyFill="1" applyBorder="1" applyAlignment="1">
      <alignment horizontal="center" vertical="center" shrinkToFit="1"/>
    </xf>
    <xf numFmtId="0" fontId="7" fillId="0" borderId="19" xfId="0" applyFont="1" applyFill="1" applyBorder="1" applyAlignment="1">
      <alignment horizontal="center" vertical="center" shrinkToFit="1"/>
    </xf>
    <xf numFmtId="0" fontId="7" fillId="0" borderId="20" xfId="0" applyFont="1" applyFill="1" applyBorder="1" applyAlignment="1">
      <alignment horizontal="center" vertical="center" shrinkToFit="1"/>
    </xf>
    <xf numFmtId="0" fontId="17" fillId="0" borderId="62" xfId="0" applyFont="1" applyBorder="1" applyAlignment="1">
      <alignment horizontal="left" vertical="center" shrinkToFit="1"/>
    </xf>
    <xf numFmtId="0" fontId="17" fillId="0" borderId="31" xfId="0" applyFont="1" applyBorder="1" applyAlignment="1">
      <alignment horizontal="left" vertical="center" shrinkToFit="1"/>
    </xf>
    <xf numFmtId="0" fontId="17" fillId="0" borderId="61" xfId="0" applyFont="1" applyBorder="1" applyAlignment="1">
      <alignment horizontal="left" vertical="center" shrinkToFit="1"/>
    </xf>
    <xf numFmtId="0" fontId="7" fillId="0" borderId="106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0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07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17" fillId="0" borderId="33" xfId="0" applyFont="1" applyBorder="1" applyAlignment="1">
      <alignment horizontal="center" vertical="center" shrinkToFit="1"/>
    </xf>
    <xf numFmtId="0" fontId="17" fillId="0" borderId="61" xfId="0" applyFont="1" applyBorder="1" applyAlignment="1">
      <alignment horizontal="center" vertical="center" shrinkToFit="1"/>
    </xf>
    <xf numFmtId="0" fontId="17" fillId="0" borderId="29" xfId="0" applyFont="1" applyBorder="1" applyAlignment="1">
      <alignment horizontal="center" vertical="center" shrinkToFit="1"/>
    </xf>
    <xf numFmtId="0" fontId="17" fillId="0" borderId="103" xfId="0" applyFont="1" applyBorder="1" applyAlignment="1">
      <alignment horizontal="center" vertical="center" shrinkToFit="1"/>
    </xf>
    <xf numFmtId="0" fontId="17" fillId="0" borderId="30" xfId="0" applyFont="1" applyBorder="1" applyAlignment="1">
      <alignment horizontal="center" vertical="center" shrinkToFit="1"/>
    </xf>
    <xf numFmtId="0" fontId="17" fillId="0" borderId="105" xfId="0" applyFont="1" applyBorder="1" applyAlignment="1">
      <alignment horizontal="center" vertical="center" shrinkToFit="1"/>
    </xf>
    <xf numFmtId="3" fontId="7" fillId="0" borderId="106" xfId="0" applyNumberFormat="1" applyFont="1" applyBorder="1" applyAlignment="1">
      <alignment horizontal="center" vertical="center" shrinkToFit="1"/>
    </xf>
    <xf numFmtId="3" fontId="7" fillId="0" borderId="2" xfId="0" applyNumberFormat="1" applyFont="1" applyBorder="1" applyAlignment="1">
      <alignment horizontal="center" vertical="center" shrinkToFit="1"/>
    </xf>
    <xf numFmtId="3" fontId="7" fillId="0" borderId="10" xfId="0" applyNumberFormat="1" applyFont="1" applyBorder="1" applyAlignment="1">
      <alignment horizontal="center" vertical="center" shrinkToFit="1"/>
    </xf>
    <xf numFmtId="3" fontId="7" fillId="0" borderId="107" xfId="0" applyNumberFormat="1" applyFont="1" applyBorder="1" applyAlignment="1">
      <alignment horizontal="center" vertical="center" shrinkToFit="1"/>
    </xf>
    <xf numFmtId="3" fontId="7" fillId="0" borderId="4" xfId="0" applyNumberFormat="1" applyFont="1" applyBorder="1" applyAlignment="1">
      <alignment horizontal="center" vertical="center" shrinkToFit="1"/>
    </xf>
    <xf numFmtId="3" fontId="7" fillId="0" borderId="9" xfId="0" applyNumberFormat="1" applyFont="1" applyBorder="1" applyAlignment="1">
      <alignment horizontal="center" vertical="center" shrinkToFit="1"/>
    </xf>
    <xf numFmtId="0" fontId="14" fillId="0" borderId="106" xfId="0" applyFont="1" applyBorder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107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7" fillId="0" borderId="106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7" fillId="0" borderId="108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 shrinkToFit="1"/>
    </xf>
    <xf numFmtId="0" fontId="17" fillId="0" borderId="104" xfId="0" applyFont="1" applyBorder="1" applyAlignment="1">
      <alignment horizontal="center" vertical="center" shrinkToFit="1"/>
    </xf>
    <xf numFmtId="0" fontId="17" fillId="0" borderId="107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35" xfId="0" applyFont="1" applyBorder="1" applyAlignment="1">
      <alignment horizontal="center" vertical="center" shrinkToFit="1"/>
    </xf>
    <xf numFmtId="0" fontId="17" fillId="0" borderId="34" xfId="0" applyFont="1" applyBorder="1" applyAlignment="1">
      <alignment horizontal="center" vertical="center" shrinkToFit="1"/>
    </xf>
    <xf numFmtId="0" fontId="17" fillId="0" borderId="87" xfId="0" applyFont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 shrinkToFit="1"/>
    </xf>
    <xf numFmtId="0" fontId="17" fillId="0" borderId="49" xfId="0" applyFont="1" applyBorder="1" applyAlignment="1">
      <alignment horizontal="center" vertical="center" shrinkToFit="1"/>
    </xf>
    <xf numFmtId="38" fontId="7" fillId="0" borderId="79" xfId="1" applyFont="1" applyBorder="1" applyAlignment="1">
      <alignment horizontal="center" vertical="center" shrinkToFit="1"/>
    </xf>
    <xf numFmtId="38" fontId="7" fillId="0" borderId="53" xfId="1" applyFont="1" applyBorder="1" applyAlignment="1">
      <alignment horizontal="center" vertical="center" shrinkToFit="1"/>
    </xf>
    <xf numFmtId="38" fontId="7" fillId="0" borderId="68" xfId="1" applyFont="1" applyBorder="1" applyAlignment="1">
      <alignment horizontal="center" vertical="center" shrinkToFit="1"/>
    </xf>
    <xf numFmtId="0" fontId="7" fillId="0" borderId="62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17" fillId="0" borderId="62" xfId="0" applyFont="1" applyBorder="1" applyAlignment="1">
      <alignment horizontal="center" vertical="center" shrinkToFit="1"/>
    </xf>
    <xf numFmtId="0" fontId="17" fillId="0" borderId="31" xfId="0" applyFont="1" applyBorder="1" applyAlignment="1">
      <alignment horizontal="center" vertical="center" shrinkToFit="1"/>
    </xf>
    <xf numFmtId="0" fontId="17" fillId="0" borderId="71" xfId="0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 shrinkToFit="1"/>
    </xf>
    <xf numFmtId="0" fontId="17" fillId="0" borderId="87" xfId="0" applyFont="1" applyBorder="1" applyAlignment="1">
      <alignment horizontal="center" vertical="center" wrapText="1" shrinkToFit="1"/>
    </xf>
    <xf numFmtId="0" fontId="17" fillId="0" borderId="19" xfId="0" applyFont="1" applyBorder="1" applyAlignment="1">
      <alignment horizontal="center" vertical="center" wrapText="1" shrinkToFit="1"/>
    </xf>
    <xf numFmtId="0" fontId="17" fillId="0" borderId="49" xfId="0" applyFont="1" applyBorder="1" applyAlignment="1">
      <alignment horizontal="center" vertical="center" wrapText="1" shrinkToFit="1"/>
    </xf>
    <xf numFmtId="0" fontId="17" fillId="0" borderId="81" xfId="0" applyFont="1" applyBorder="1" applyAlignment="1">
      <alignment horizontal="center" vertical="center" shrinkToFit="1"/>
    </xf>
    <xf numFmtId="0" fontId="17" fillId="0" borderId="53" xfId="0" applyFont="1" applyBorder="1" applyAlignment="1">
      <alignment horizontal="center" vertical="center" shrinkToFit="1"/>
    </xf>
    <xf numFmtId="0" fontId="17" fillId="0" borderId="82" xfId="0" applyFont="1" applyBorder="1" applyAlignment="1">
      <alignment horizontal="center" vertical="center" shrinkToFit="1"/>
    </xf>
    <xf numFmtId="0" fontId="17" fillId="0" borderId="50" xfId="0" applyFont="1" applyBorder="1" applyAlignment="1" applyProtection="1">
      <alignment horizontal="center" vertical="center"/>
      <protection locked="0"/>
    </xf>
    <xf numFmtId="0" fontId="17" fillId="0" borderId="71" xfId="0" applyFont="1" applyBorder="1" applyAlignment="1">
      <alignment horizontal="left" vertical="center" shrinkToFit="1"/>
    </xf>
    <xf numFmtId="0" fontId="17" fillId="0" borderId="19" xfId="0" applyFont="1" applyBorder="1" applyAlignment="1">
      <alignment horizontal="left" vertical="center" shrinkToFit="1"/>
    </xf>
    <xf numFmtId="0" fontId="17" fillId="0" borderId="20" xfId="0" applyFont="1" applyBorder="1" applyAlignment="1">
      <alignment horizontal="left" vertical="center" shrinkToFit="1"/>
    </xf>
    <xf numFmtId="0" fontId="17" fillId="0" borderId="5" xfId="0" applyFont="1" applyBorder="1" applyAlignment="1">
      <alignment horizontal="center" vertical="center" shrinkToFit="1"/>
    </xf>
    <xf numFmtId="0" fontId="14" fillId="0" borderId="50" xfId="0" applyFont="1" applyBorder="1" applyAlignment="1" applyProtection="1">
      <alignment horizontal="right" vertical="center"/>
      <protection locked="0"/>
    </xf>
    <xf numFmtId="38" fontId="7" fillId="0" borderId="50" xfId="1" applyFont="1" applyBorder="1" applyAlignment="1">
      <alignment horizontal="center" vertical="center"/>
    </xf>
    <xf numFmtId="38" fontId="14" fillId="0" borderId="50" xfId="1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01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02" xfId="0" applyFont="1" applyBorder="1" applyAlignment="1">
      <alignment horizontal="center" vertical="center"/>
    </xf>
    <xf numFmtId="0" fontId="7" fillId="0" borderId="10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7" fillId="0" borderId="73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0" fillId="0" borderId="0" xfId="0" applyBorder="1" applyAlignment="1">
      <alignment horizontal="left" vertical="center" shrinkToFit="1"/>
    </xf>
    <xf numFmtId="0" fontId="17" fillId="0" borderId="36" xfId="0" applyFont="1" applyBorder="1" applyAlignment="1">
      <alignment horizontal="center" vertical="center" shrinkToFit="1"/>
    </xf>
    <xf numFmtId="0" fontId="14" fillId="0" borderId="50" xfId="0" applyFont="1" applyBorder="1" applyAlignment="1" applyProtection="1">
      <alignment horizontal="center" vertical="center"/>
      <protection locked="0"/>
    </xf>
    <xf numFmtId="0" fontId="17" fillId="0" borderId="50" xfId="0" applyFont="1" applyBorder="1" applyAlignment="1" applyProtection="1">
      <alignment horizontal="right" vertical="center"/>
      <protection locked="0"/>
    </xf>
    <xf numFmtId="38" fontId="17" fillId="0" borderId="50" xfId="1" applyFont="1" applyBorder="1" applyAlignment="1">
      <alignment horizontal="center" vertical="center"/>
    </xf>
    <xf numFmtId="0" fontId="17" fillId="0" borderId="61" xfId="0" applyFont="1" applyBorder="1" applyAlignment="1" applyProtection="1">
      <alignment horizontal="center" vertical="center"/>
      <protection locked="0"/>
    </xf>
    <xf numFmtId="0" fontId="17" fillId="0" borderId="62" xfId="0" applyFont="1" applyBorder="1" applyAlignment="1" applyProtection="1">
      <alignment horizontal="center" vertical="center"/>
      <protection locked="0"/>
    </xf>
    <xf numFmtId="0" fontId="17" fillId="0" borderId="71" xfId="0" applyFont="1" applyBorder="1" applyAlignment="1">
      <alignment horizontal="left" vertical="center" wrapText="1" shrinkToFit="1"/>
    </xf>
    <xf numFmtId="0" fontId="17" fillId="0" borderId="62" xfId="0" applyFont="1" applyFill="1" applyBorder="1" applyAlignment="1" applyProtection="1">
      <alignment horizontal="center" vertical="center"/>
      <protection locked="0"/>
    </xf>
    <xf numFmtId="0" fontId="17" fillId="0" borderId="61" xfId="0" applyFont="1" applyFill="1" applyBorder="1" applyAlignment="1" applyProtection="1">
      <alignment horizontal="center" vertical="center"/>
      <protection locked="0"/>
    </xf>
    <xf numFmtId="0" fontId="17" fillId="0" borderId="62" xfId="0" applyFont="1" applyFill="1" applyBorder="1" applyAlignment="1">
      <alignment horizontal="left" vertical="center" shrinkToFit="1"/>
    </xf>
    <xf numFmtId="0" fontId="17" fillId="0" borderId="31" xfId="0" applyFont="1" applyFill="1" applyBorder="1" applyAlignment="1">
      <alignment horizontal="left" vertical="center" shrinkToFit="1"/>
    </xf>
    <xf numFmtId="0" fontId="17" fillId="0" borderId="5" xfId="0" applyFont="1" applyFill="1" applyBorder="1" applyAlignment="1">
      <alignment horizontal="left" vertical="center" shrinkToFit="1"/>
    </xf>
    <xf numFmtId="0" fontId="17" fillId="0" borderId="35" xfId="0" applyFont="1" applyFill="1" applyBorder="1" applyAlignment="1">
      <alignment horizontal="center" vertical="center" shrinkToFit="1"/>
    </xf>
    <xf numFmtId="0" fontId="17" fillId="0" borderId="19" xfId="0" applyFont="1" applyFill="1" applyBorder="1" applyAlignment="1">
      <alignment horizontal="center" vertical="center" shrinkToFit="1"/>
    </xf>
    <xf numFmtId="0" fontId="17" fillId="0" borderId="34" xfId="0" applyFont="1" applyFill="1" applyBorder="1" applyAlignment="1">
      <alignment horizontal="center" vertical="center" shrinkToFit="1"/>
    </xf>
    <xf numFmtId="0" fontId="17" fillId="0" borderId="31" xfId="0" applyFont="1" applyFill="1" applyBorder="1" applyAlignment="1" applyProtection="1">
      <alignment horizontal="center" vertical="center"/>
      <protection locked="0"/>
    </xf>
    <xf numFmtId="38" fontId="7" fillId="0" borderId="62" xfId="1" applyFont="1" applyFill="1" applyBorder="1" applyAlignment="1">
      <alignment horizontal="center" vertical="center"/>
    </xf>
    <xf numFmtId="38" fontId="7" fillId="0" borderId="31" xfId="1" applyFont="1" applyFill="1" applyBorder="1" applyAlignment="1">
      <alignment horizontal="center" vertical="center"/>
    </xf>
    <xf numFmtId="38" fontId="7" fillId="0" borderId="61" xfId="1" applyFont="1" applyFill="1" applyBorder="1" applyAlignment="1">
      <alignment horizontal="center" vertical="center"/>
    </xf>
    <xf numFmtId="38" fontId="17" fillId="0" borderId="62" xfId="1" applyFont="1" applyFill="1" applyBorder="1" applyAlignment="1">
      <alignment horizontal="center" vertical="center"/>
    </xf>
    <xf numFmtId="38" fontId="17" fillId="0" borderId="31" xfId="1" applyFont="1" applyFill="1" applyBorder="1" applyAlignment="1">
      <alignment horizontal="center" vertical="center"/>
    </xf>
    <xf numFmtId="38" fontId="17" fillId="0" borderId="61" xfId="1" applyFont="1" applyFill="1" applyBorder="1" applyAlignment="1">
      <alignment horizontal="center" vertical="center"/>
    </xf>
    <xf numFmtId="0" fontId="17" fillId="0" borderId="50" xfId="0" applyFont="1" applyFill="1" applyBorder="1" applyAlignment="1" applyProtection="1">
      <alignment horizontal="center" vertical="center"/>
      <protection locked="0"/>
    </xf>
    <xf numFmtId="0" fontId="17" fillId="0" borderId="27" xfId="0" applyFont="1" applyBorder="1" applyAlignment="1" applyProtection="1">
      <alignment horizontal="center" vertical="center"/>
      <protection locked="0"/>
    </xf>
    <xf numFmtId="0" fontId="17" fillId="0" borderId="28" xfId="0" applyFont="1" applyBorder="1" applyAlignment="1" applyProtection="1">
      <alignment horizontal="center" vertical="center"/>
      <protection locked="0"/>
    </xf>
    <xf numFmtId="0" fontId="17" fillId="0" borderId="97" xfId="0" applyFont="1" applyBorder="1" applyAlignment="1" applyProtection="1">
      <alignment horizontal="center" vertical="center"/>
      <protection locked="0"/>
    </xf>
    <xf numFmtId="0" fontId="17" fillId="0" borderId="99" xfId="0" applyFont="1" applyBorder="1" applyAlignment="1">
      <alignment horizontal="left" vertical="center" shrinkToFit="1"/>
    </xf>
    <xf numFmtId="0" fontId="17" fillId="0" borderId="17" xfId="0" applyFont="1" applyBorder="1" applyAlignment="1">
      <alignment horizontal="left" vertical="center" shrinkToFit="1"/>
    </xf>
    <xf numFmtId="0" fontId="17" fillId="0" borderId="18" xfId="0" applyFont="1" applyBorder="1" applyAlignment="1">
      <alignment horizontal="left" vertical="center" shrinkToFit="1"/>
    </xf>
    <xf numFmtId="0" fontId="17" fillId="0" borderId="91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7" fillId="0" borderId="94" xfId="0" applyFont="1" applyBorder="1" applyAlignment="1">
      <alignment horizontal="center" vertical="center" shrinkToFit="1"/>
    </xf>
    <xf numFmtId="0" fontId="17" fillId="0" borderId="96" xfId="0" applyFont="1" applyBorder="1" applyAlignment="1" applyProtection="1">
      <alignment horizontal="right" vertical="center"/>
      <protection locked="0"/>
    </xf>
    <xf numFmtId="38" fontId="7" fillId="0" borderId="96" xfId="1" applyFont="1" applyBorder="1" applyAlignment="1">
      <alignment horizontal="center" vertical="center"/>
    </xf>
    <xf numFmtId="38" fontId="17" fillId="0" borderId="96" xfId="1" applyFont="1" applyBorder="1" applyAlignment="1">
      <alignment horizontal="center" vertical="center"/>
    </xf>
    <xf numFmtId="0" fontId="17" fillId="0" borderId="96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vertical="center"/>
      <protection locked="0"/>
    </xf>
    <xf numFmtId="0" fontId="17" fillId="0" borderId="26" xfId="0" applyFont="1" applyBorder="1" applyAlignment="1" applyProtection="1">
      <alignment horizontal="center" vertical="center"/>
      <protection locked="0"/>
    </xf>
    <xf numFmtId="0" fontId="17" fillId="0" borderId="100" xfId="0" applyFont="1" applyBorder="1" applyAlignment="1">
      <alignment horizontal="left" vertical="center" shrinkToFit="1"/>
    </xf>
    <xf numFmtId="0" fontId="17" fillId="0" borderId="23" xfId="0" applyFont="1" applyBorder="1" applyAlignment="1">
      <alignment horizontal="left" vertical="center" shrinkToFit="1"/>
    </xf>
    <xf numFmtId="0" fontId="17" fillId="0" borderId="24" xfId="0" applyFont="1" applyBorder="1" applyAlignment="1">
      <alignment horizontal="left" vertical="center" shrinkToFit="1"/>
    </xf>
    <xf numFmtId="0" fontId="17" fillId="0" borderId="52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77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88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78" xfId="0" applyFont="1" applyBorder="1" applyAlignment="1">
      <alignment horizontal="center" vertical="center"/>
    </xf>
    <xf numFmtId="0" fontId="17" fillId="0" borderId="89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92" xfId="0" applyFont="1" applyBorder="1" applyAlignment="1">
      <alignment horizontal="center" vertical="center" shrinkToFit="1"/>
    </xf>
    <xf numFmtId="0" fontId="17" fillId="0" borderId="95" xfId="0" applyFont="1" applyBorder="1" applyAlignment="1" applyProtection="1">
      <alignment horizontal="right" vertical="center"/>
      <protection locked="0"/>
    </xf>
    <xf numFmtId="38" fontId="7" fillId="0" borderId="95" xfId="1" applyFont="1" applyBorder="1" applyAlignment="1">
      <alignment horizontal="center" vertical="center"/>
    </xf>
    <xf numFmtId="38" fontId="17" fillId="0" borderId="95" xfId="1" applyFont="1" applyBorder="1" applyAlignment="1">
      <alignment horizontal="center" vertical="center"/>
    </xf>
    <xf numFmtId="0" fontId="17" fillId="0" borderId="95" xfId="0" applyFont="1" applyBorder="1" applyAlignment="1" applyProtection="1">
      <alignment horizontal="center" vertical="center"/>
      <protection locked="0"/>
    </xf>
    <xf numFmtId="0" fontId="17" fillId="0" borderId="21" xfId="0" applyFont="1" applyBorder="1" applyAlignment="1" applyProtection="1">
      <alignment horizontal="center"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0" fontId="17" fillId="0" borderId="98" xfId="0" applyFont="1" applyBorder="1" applyAlignment="1">
      <alignment horizontal="left" vertical="center" shrinkToFit="1"/>
    </xf>
    <xf numFmtId="0" fontId="17" fillId="0" borderId="11" xfId="0" applyFont="1" applyBorder="1" applyAlignment="1">
      <alignment horizontal="left" vertical="center" shrinkToFit="1"/>
    </xf>
    <xf numFmtId="0" fontId="17" fillId="0" borderId="12" xfId="0" applyFont="1" applyBorder="1" applyAlignment="1">
      <alignment horizontal="left" vertical="center" shrinkToFit="1"/>
    </xf>
    <xf numFmtId="0" fontId="17" fillId="0" borderId="90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17" fillId="0" borderId="93" xfId="0" applyFont="1" applyBorder="1" applyAlignment="1">
      <alignment horizontal="center" vertical="center" shrinkToFit="1"/>
    </xf>
    <xf numFmtId="0" fontId="17" fillId="0" borderId="97" xfId="0" applyFont="1" applyBorder="1" applyAlignment="1" applyProtection="1">
      <alignment horizontal="right" vertical="center"/>
      <protection locked="0"/>
    </xf>
    <xf numFmtId="38" fontId="7" fillId="0" borderId="97" xfId="1" applyFont="1" applyBorder="1" applyAlignment="1">
      <alignment horizontal="center" vertical="center"/>
    </xf>
    <xf numFmtId="38" fontId="17" fillId="0" borderId="97" xfId="1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 wrapText="1" shrinkToFit="1"/>
    </xf>
    <xf numFmtId="0" fontId="17" fillId="0" borderId="77" xfId="0" applyFont="1" applyBorder="1" applyAlignment="1">
      <alignment horizontal="center" vertical="center" shrinkToFit="1"/>
    </xf>
    <xf numFmtId="0" fontId="17" fillId="0" borderId="54" xfId="0" applyFont="1" applyBorder="1" applyAlignment="1">
      <alignment horizontal="center" vertical="center" shrinkToFit="1"/>
    </xf>
    <xf numFmtId="0" fontId="17" fillId="0" borderId="32" xfId="0" applyFont="1" applyBorder="1" applyAlignment="1">
      <alignment horizontal="center" vertical="center" shrinkToFit="1"/>
    </xf>
    <xf numFmtId="0" fontId="17" fillId="0" borderId="78" xfId="0" applyFont="1" applyBorder="1" applyAlignment="1">
      <alignment horizontal="center" vertical="center" shrinkToFit="1"/>
    </xf>
    <xf numFmtId="38" fontId="7" fillId="0" borderId="95" xfId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top" wrapText="1" shrinkToFit="1"/>
    </xf>
    <xf numFmtId="0" fontId="19" fillId="0" borderId="2" xfId="0" applyFont="1" applyBorder="1" applyAlignment="1">
      <alignment horizontal="left" vertical="top" shrinkToFit="1"/>
    </xf>
    <xf numFmtId="0" fontId="19" fillId="0" borderId="10" xfId="0" applyFont="1" applyBorder="1" applyAlignment="1">
      <alignment horizontal="left" vertical="top" shrinkToFit="1"/>
    </xf>
    <xf numFmtId="0" fontId="19" fillId="0" borderId="4" xfId="0" applyFont="1" applyBorder="1" applyAlignment="1">
      <alignment horizontal="left" vertical="top" shrinkToFit="1"/>
    </xf>
    <xf numFmtId="0" fontId="19" fillId="0" borderId="9" xfId="0" applyFont="1" applyBorder="1" applyAlignment="1">
      <alignment horizontal="left" vertical="top" shrinkToFit="1"/>
    </xf>
    <xf numFmtId="0" fontId="17" fillId="0" borderId="83" xfId="0" applyFont="1" applyBorder="1" applyAlignment="1">
      <alignment horizontal="center" vertical="center" shrinkToFit="1"/>
    </xf>
    <xf numFmtId="38" fontId="7" fillId="0" borderId="96" xfId="1" applyFont="1" applyFill="1" applyBorder="1" applyAlignment="1">
      <alignment horizontal="center" vertical="center"/>
    </xf>
    <xf numFmtId="0" fontId="7" fillId="0" borderId="72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 shrinkToFit="1"/>
    </xf>
    <xf numFmtId="0" fontId="24" fillId="0" borderId="0" xfId="0" applyFont="1" applyFill="1" applyBorder="1" applyAlignment="1">
      <alignment horizontal="center" vertical="center" shrinkToFit="1"/>
    </xf>
    <xf numFmtId="0" fontId="12" fillId="0" borderId="72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66" xfId="0" applyFont="1" applyBorder="1" applyAlignment="1">
      <alignment horizontal="center" vertical="center" shrinkToFit="1"/>
    </xf>
    <xf numFmtId="0" fontId="12" fillId="0" borderId="67" xfId="0" applyFont="1" applyBorder="1" applyAlignment="1">
      <alignment horizontal="center" vertical="center" shrinkToFit="1"/>
    </xf>
    <xf numFmtId="0" fontId="7" fillId="0" borderId="67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 shrinkToFit="1"/>
    </xf>
    <xf numFmtId="0" fontId="7" fillId="0" borderId="58" xfId="0" applyFont="1" applyBorder="1" applyAlignment="1">
      <alignment horizontal="center" vertical="center" shrinkToFit="1"/>
    </xf>
    <xf numFmtId="0" fontId="7" fillId="0" borderId="58" xfId="0" applyFont="1" applyBorder="1" applyAlignment="1" applyProtection="1">
      <alignment horizontal="center" vertical="center" shrinkToFit="1"/>
      <protection locked="0"/>
    </xf>
    <xf numFmtId="0" fontId="7" fillId="0" borderId="59" xfId="0" applyFont="1" applyBorder="1" applyAlignment="1" applyProtection="1">
      <alignment horizontal="center" vertical="center" shrinkToFit="1"/>
      <protection locked="0"/>
    </xf>
    <xf numFmtId="0" fontId="18" fillId="0" borderId="60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7" fillId="0" borderId="72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 shrinkToFit="1"/>
    </xf>
    <xf numFmtId="0" fontId="7" fillId="0" borderId="67" xfId="0" applyFont="1" applyBorder="1" applyAlignment="1">
      <alignment horizontal="center" vertical="center" shrinkToFit="1"/>
    </xf>
    <xf numFmtId="0" fontId="7" fillId="0" borderId="62" xfId="0" applyFont="1" applyBorder="1" applyAlignment="1" applyProtection="1">
      <alignment horizontal="right" vertical="center"/>
      <protection locked="0"/>
    </xf>
    <xf numFmtId="0" fontId="7" fillId="0" borderId="31" xfId="0" applyFont="1" applyBorder="1" applyAlignment="1" applyProtection="1">
      <alignment horizontal="right" vertical="center"/>
      <protection locked="0"/>
    </xf>
    <xf numFmtId="0" fontId="7" fillId="0" borderId="61" xfId="0" applyFont="1" applyBorder="1" applyAlignment="1" applyProtection="1">
      <alignment horizontal="right" vertical="center"/>
      <protection locked="0"/>
    </xf>
    <xf numFmtId="0" fontId="7" fillId="0" borderId="8" xfId="0" applyFont="1" applyBorder="1" applyAlignment="1">
      <alignment horizontal="center" vertical="center" shrinkToFit="1"/>
    </xf>
    <xf numFmtId="0" fontId="16" fillId="0" borderId="0" xfId="0" applyFont="1" applyAlignment="1">
      <alignment horizontal="left" vertical="center" shrinkToFit="1"/>
    </xf>
    <xf numFmtId="0" fontId="7" fillId="0" borderId="63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50" xfId="0" applyFont="1" applyBorder="1" applyAlignment="1" applyProtection="1">
      <alignment horizontal="right" vertical="center"/>
      <protection locked="0"/>
    </xf>
    <xf numFmtId="0" fontId="14" fillId="0" borderId="29" xfId="0" applyFont="1" applyBorder="1" applyAlignment="1" applyProtection="1">
      <alignment horizontal="center" vertical="center" shrinkToFit="1"/>
      <protection locked="0"/>
    </xf>
    <xf numFmtId="0" fontId="14" fillId="0" borderId="2" xfId="0" applyFont="1" applyBorder="1" applyAlignment="1" applyProtection="1">
      <alignment horizontal="center" vertical="center" shrinkToFit="1"/>
      <protection locked="0"/>
    </xf>
    <xf numFmtId="0" fontId="14" fillId="0" borderId="30" xfId="0" applyFont="1" applyBorder="1" applyAlignment="1" applyProtection="1">
      <alignment horizontal="center" vertical="center" shrinkToFit="1"/>
      <protection locked="0"/>
    </xf>
    <xf numFmtId="0" fontId="14" fillId="0" borderId="4" xfId="0" applyFont="1" applyBorder="1" applyAlignment="1" applyProtection="1">
      <alignment horizontal="center" vertical="center" shrinkToFit="1"/>
      <protection locked="0"/>
    </xf>
    <xf numFmtId="0" fontId="7" fillId="0" borderId="85" xfId="0" applyFont="1" applyBorder="1" applyAlignment="1">
      <alignment horizontal="center" vertical="center"/>
    </xf>
    <xf numFmtId="0" fontId="7" fillId="0" borderId="86" xfId="0" applyFont="1" applyBorder="1" applyAlignment="1">
      <alignment horizontal="center" vertical="center"/>
    </xf>
    <xf numFmtId="38" fontId="7" fillId="0" borderId="85" xfId="1" applyFont="1" applyBorder="1" applyAlignment="1">
      <alignment horizontal="center" vertical="center"/>
    </xf>
    <xf numFmtId="38" fontId="7" fillId="0" borderId="86" xfId="1" applyFont="1" applyBorder="1" applyAlignment="1">
      <alignment horizontal="center" vertical="center"/>
    </xf>
    <xf numFmtId="0" fontId="7" fillId="0" borderId="71" xfId="0" applyFont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0" fontId="7" fillId="0" borderId="49" xfId="0" applyFont="1" applyBorder="1" applyAlignment="1">
      <alignment horizontal="right" vertical="center"/>
    </xf>
    <xf numFmtId="0" fontId="7" fillId="0" borderId="29" xfId="0" applyFont="1" applyBorder="1" applyAlignment="1" applyProtection="1">
      <alignment horizontal="right" vertical="center" shrinkToFit="1"/>
      <protection locked="0"/>
    </xf>
    <xf numFmtId="0" fontId="7" fillId="0" borderId="36" xfId="0" applyFont="1" applyBorder="1" applyAlignment="1" applyProtection="1">
      <alignment horizontal="right" vertical="center" shrinkToFit="1"/>
      <protection locked="0"/>
    </xf>
    <xf numFmtId="0" fontId="7" fillId="0" borderId="30" xfId="0" applyFont="1" applyBorder="1" applyAlignment="1" applyProtection="1">
      <alignment horizontal="right" vertical="center" shrinkToFit="1"/>
      <protection locked="0"/>
    </xf>
    <xf numFmtId="0" fontId="7" fillId="0" borderId="103" xfId="0" applyFont="1" applyBorder="1" applyAlignment="1">
      <alignment horizontal="center" vertical="center"/>
    </xf>
    <xf numFmtId="0" fontId="7" fillId="0" borderId="104" xfId="0" applyFont="1" applyBorder="1" applyAlignment="1">
      <alignment horizontal="center" vertical="center"/>
    </xf>
    <xf numFmtId="0" fontId="7" fillId="0" borderId="105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20" fontId="7" fillId="0" borderId="79" xfId="0" applyNumberFormat="1" applyFont="1" applyBorder="1" applyAlignment="1" applyProtection="1">
      <alignment horizontal="right" vertical="center" shrinkToFit="1"/>
      <protection locked="0"/>
    </xf>
    <xf numFmtId="0" fontId="7" fillId="0" borderId="53" xfId="0" applyFont="1" applyBorder="1" applyAlignment="1" applyProtection="1">
      <alignment horizontal="right" vertical="center" shrinkToFit="1"/>
      <protection locked="0"/>
    </xf>
    <xf numFmtId="0" fontId="7" fillId="0" borderId="68" xfId="0" applyFont="1" applyBorder="1" applyAlignment="1" applyProtection="1">
      <alignment horizontal="right" vertical="center" shrinkToFit="1"/>
      <protection locked="0"/>
    </xf>
    <xf numFmtId="0" fontId="7" fillId="0" borderId="80" xfId="0" applyFont="1" applyBorder="1" applyAlignment="1" applyProtection="1">
      <alignment horizontal="right" vertical="center" shrinkToFit="1"/>
      <protection locked="0"/>
    </xf>
    <xf numFmtId="0" fontId="7" fillId="0" borderId="32" xfId="0" applyFont="1" applyBorder="1" applyAlignment="1" applyProtection="1">
      <alignment horizontal="right" vertical="center" shrinkToFit="1"/>
      <protection locked="0"/>
    </xf>
    <xf numFmtId="0" fontId="7" fillId="0" borderId="69" xfId="0" applyFont="1" applyBorder="1" applyAlignment="1" applyProtection="1">
      <alignment horizontal="right" vertical="center" shrinkToFit="1"/>
      <protection locked="0"/>
    </xf>
    <xf numFmtId="0" fontId="15" fillId="0" borderId="4" xfId="0" applyFont="1" applyBorder="1" applyAlignment="1" applyProtection="1">
      <alignment horizontal="center" vertical="center" shrinkToFit="1"/>
      <protection locked="0"/>
    </xf>
    <xf numFmtId="0" fontId="7" fillId="0" borderId="2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6" xfId="0" applyFont="1" applyBorder="1" applyAlignment="1" applyProtection="1">
      <alignment horizontal="right" vertical="center"/>
      <protection locked="0"/>
    </xf>
    <xf numFmtId="0" fontId="7" fillId="0" borderId="33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shrinkToFit="1"/>
    </xf>
    <xf numFmtId="0" fontId="7" fillId="0" borderId="62" xfId="0" applyFont="1" applyBorder="1" applyAlignment="1" applyProtection="1">
      <alignment horizontal="center" vertical="center" shrinkToFit="1"/>
      <protection locked="0"/>
    </xf>
    <xf numFmtId="0" fontId="7" fillId="0" borderId="31" xfId="0" applyFont="1" applyBorder="1" applyAlignment="1" applyProtection="1">
      <alignment horizontal="center" vertical="center" shrinkToFit="1"/>
      <protection locked="0"/>
    </xf>
    <xf numFmtId="0" fontId="7" fillId="0" borderId="76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7" fillId="0" borderId="79" xfId="0" applyFont="1" applyBorder="1" applyAlignment="1" applyProtection="1">
      <alignment horizontal="right" vertical="center" shrinkToFit="1"/>
      <protection locked="0"/>
    </xf>
    <xf numFmtId="0" fontId="7" fillId="0" borderId="35" xfId="0" applyFont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 applyProtection="1">
      <alignment horizontal="center" vertical="center" shrinkToFit="1"/>
      <protection locked="0"/>
    </xf>
    <xf numFmtId="0" fontId="7" fillId="0" borderId="34" xfId="0" applyFont="1" applyBorder="1" applyAlignment="1" applyProtection="1">
      <alignment horizontal="center" vertical="center" shrinkToFit="1"/>
      <protection locked="0"/>
    </xf>
    <xf numFmtId="0" fontId="7" fillId="0" borderId="87" xfId="0" applyFont="1" applyBorder="1" applyAlignment="1" applyProtection="1">
      <alignment horizontal="right" vertical="center"/>
      <protection locked="0"/>
    </xf>
    <xf numFmtId="0" fontId="7" fillId="0" borderId="19" xfId="0" applyFont="1" applyBorder="1" applyAlignment="1" applyProtection="1">
      <alignment horizontal="right" vertical="center"/>
      <protection locked="0"/>
    </xf>
    <xf numFmtId="0" fontId="7" fillId="0" borderId="34" xfId="0" applyFont="1" applyBorder="1" applyAlignment="1" applyProtection="1">
      <alignment horizontal="right" vertical="center"/>
      <protection locked="0"/>
    </xf>
    <xf numFmtId="0" fontId="7" fillId="0" borderId="87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38" fontId="7" fillId="0" borderId="71" xfId="1" applyFont="1" applyBorder="1" applyAlignment="1">
      <alignment horizontal="center" vertical="center"/>
    </xf>
    <xf numFmtId="38" fontId="7" fillId="0" borderId="19" xfId="1" applyFont="1" applyBorder="1" applyAlignment="1">
      <alignment horizontal="center" vertical="center"/>
    </xf>
    <xf numFmtId="38" fontId="7" fillId="0" borderId="49" xfId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0" xfId="0" applyBorder="1" applyAlignment="1" applyProtection="1">
      <alignment horizontal="right" vertical="center"/>
      <protection locked="0"/>
    </xf>
    <xf numFmtId="0" fontId="7" fillId="0" borderId="29" xfId="0" applyFont="1" applyBorder="1" applyAlignment="1" applyProtection="1">
      <alignment horizontal="center" vertical="center" shrinkToFit="1"/>
      <protection locked="0"/>
    </xf>
    <xf numFmtId="0" fontId="7" fillId="0" borderId="36" xfId="0" applyFont="1" applyBorder="1" applyAlignment="1" applyProtection="1">
      <alignment horizontal="center" vertical="center" shrinkToFit="1"/>
      <protection locked="0"/>
    </xf>
    <xf numFmtId="0" fontId="7" fillId="0" borderId="30" xfId="0" applyFont="1" applyBorder="1" applyAlignment="1" applyProtection="1">
      <alignment horizontal="center" vertical="center" shrinkToFit="1"/>
      <protection locked="0"/>
    </xf>
    <xf numFmtId="0" fontId="0" fillId="0" borderId="0" xfId="0" applyBorder="1" applyAlignment="1">
      <alignment horizontal="center" vertical="center"/>
    </xf>
    <xf numFmtId="0" fontId="23" fillId="0" borderId="31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176" fontId="7" fillId="0" borderId="79" xfId="0" applyNumberFormat="1" applyFont="1" applyBorder="1" applyAlignment="1" applyProtection="1">
      <alignment horizontal="right" vertical="center"/>
      <protection locked="0"/>
    </xf>
    <xf numFmtId="176" fontId="7" fillId="0" borderId="53" xfId="0" applyNumberFormat="1" applyFont="1" applyBorder="1" applyAlignment="1" applyProtection="1">
      <alignment horizontal="right" vertical="center"/>
      <protection locked="0"/>
    </xf>
    <xf numFmtId="176" fontId="7" fillId="0" borderId="68" xfId="0" applyNumberFormat="1" applyFont="1" applyBorder="1" applyAlignment="1" applyProtection="1">
      <alignment horizontal="right" vertical="center"/>
      <protection locked="0"/>
    </xf>
    <xf numFmtId="176" fontId="7" fillId="0" borderId="80" xfId="0" applyNumberFormat="1" applyFont="1" applyBorder="1" applyAlignment="1" applyProtection="1">
      <alignment horizontal="right" vertical="center"/>
      <protection locked="0"/>
    </xf>
    <xf numFmtId="176" fontId="7" fillId="0" borderId="32" xfId="0" applyNumberFormat="1" applyFont="1" applyBorder="1" applyAlignment="1" applyProtection="1">
      <alignment horizontal="right" vertical="center"/>
      <protection locked="0"/>
    </xf>
    <xf numFmtId="176" fontId="7" fillId="0" borderId="69" xfId="0" applyNumberFormat="1" applyFont="1" applyBorder="1" applyAlignment="1" applyProtection="1">
      <alignment horizontal="right" vertical="center"/>
      <protection locked="0"/>
    </xf>
    <xf numFmtId="0" fontId="7" fillId="0" borderId="29" xfId="0" applyFont="1" applyBorder="1" applyAlignment="1" applyProtection="1">
      <alignment horizontal="right" vertical="center"/>
      <protection locked="0"/>
    </xf>
    <xf numFmtId="0" fontId="7" fillId="0" borderId="2" xfId="0" applyFont="1" applyBorder="1" applyAlignment="1" applyProtection="1">
      <alignment horizontal="right" vertical="center"/>
      <protection locked="0"/>
    </xf>
    <xf numFmtId="0" fontId="7" fillId="0" borderId="30" xfId="0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 applyProtection="1">
      <alignment horizontal="right" vertical="center"/>
      <protection locked="0"/>
    </xf>
    <xf numFmtId="0" fontId="7" fillId="0" borderId="2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176" fontId="7" fillId="0" borderId="52" xfId="0" applyNumberFormat="1" applyFont="1" applyBorder="1" applyAlignment="1" applyProtection="1">
      <alignment horizontal="right" vertical="center"/>
      <protection locked="0"/>
    </xf>
    <xf numFmtId="176" fontId="7" fillId="0" borderId="77" xfId="0" applyNumberFormat="1" applyFont="1" applyBorder="1" applyAlignment="1" applyProtection="1">
      <alignment horizontal="right" vertical="center"/>
      <protection locked="0"/>
    </xf>
    <xf numFmtId="176" fontId="7" fillId="0" borderId="54" xfId="0" applyNumberFormat="1" applyFont="1" applyBorder="1" applyAlignment="1" applyProtection="1">
      <alignment horizontal="right" vertical="center"/>
      <protection locked="0"/>
    </xf>
    <xf numFmtId="176" fontId="7" fillId="0" borderId="78" xfId="0" applyNumberFormat="1" applyFont="1" applyBorder="1" applyAlignment="1" applyProtection="1">
      <alignment horizontal="right" vertical="center"/>
      <protection locked="0"/>
    </xf>
    <xf numFmtId="176" fontId="7" fillId="0" borderId="81" xfId="0" applyNumberFormat="1" applyFont="1" applyBorder="1" applyAlignment="1" applyProtection="1">
      <alignment horizontal="right" vertical="center"/>
      <protection locked="0"/>
    </xf>
    <xf numFmtId="176" fontId="7" fillId="0" borderId="82" xfId="0" applyNumberFormat="1" applyFont="1" applyBorder="1" applyAlignment="1" applyProtection="1">
      <alignment horizontal="right" vertical="center"/>
      <protection locked="0"/>
    </xf>
    <xf numFmtId="176" fontId="7" fillId="0" borderId="83" xfId="0" applyNumberFormat="1" applyFont="1" applyBorder="1" applyAlignment="1" applyProtection="1">
      <alignment horizontal="right" vertical="center"/>
      <protection locked="0"/>
    </xf>
    <xf numFmtId="176" fontId="7" fillId="0" borderId="84" xfId="0" applyNumberFormat="1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2" fillId="0" borderId="77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78" xfId="0" applyFont="1" applyBorder="1" applyAlignment="1">
      <alignment horizontal="center" vertical="center" wrapText="1"/>
    </xf>
    <xf numFmtId="0" fontId="7" fillId="0" borderId="81" xfId="0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center" vertical="center" shrinkToFit="1"/>
    </xf>
    <xf numFmtId="0" fontId="7" fillId="0" borderId="82" xfId="0" applyFont="1" applyBorder="1" applyAlignment="1">
      <alignment horizontal="center" vertical="center" shrinkToFit="1"/>
    </xf>
    <xf numFmtId="0" fontId="7" fillId="0" borderId="83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84" xfId="0" applyFont="1" applyBorder="1" applyAlignment="1">
      <alignment horizontal="center" vertical="center" shrinkToFit="1"/>
    </xf>
    <xf numFmtId="0" fontId="7" fillId="0" borderId="79" xfId="0" applyFont="1" applyBorder="1" applyAlignment="1">
      <alignment horizontal="center" vertical="center" shrinkToFit="1"/>
    </xf>
    <xf numFmtId="0" fontId="7" fillId="0" borderId="68" xfId="0" applyFont="1" applyBorder="1" applyAlignment="1">
      <alignment horizontal="center" vertical="center" shrinkToFit="1"/>
    </xf>
    <xf numFmtId="0" fontId="7" fillId="0" borderId="80" xfId="0" applyFont="1" applyBorder="1" applyAlignment="1">
      <alignment horizontal="center" vertical="center" shrinkToFit="1"/>
    </xf>
    <xf numFmtId="0" fontId="7" fillId="0" borderId="69" xfId="0" applyFont="1" applyBorder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9" fontId="7" fillId="0" borderId="0" xfId="0" applyNumberFormat="1" applyFont="1" applyBorder="1" applyAlignment="1">
      <alignment horizontal="center" vertical="center" shrinkToFit="1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33" xfId="0" applyNumberFormat="1" applyFont="1" applyBorder="1" applyAlignment="1" applyProtection="1">
      <alignment horizontal="center" vertical="center"/>
      <protection locked="0"/>
    </xf>
    <xf numFmtId="49" fontId="7" fillId="0" borderId="3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left" vertical="center" shrinkToFit="1"/>
    </xf>
    <xf numFmtId="0" fontId="17" fillId="0" borderId="13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01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02" xfId="0" applyFont="1" applyFill="1" applyBorder="1" applyAlignment="1">
      <alignment horizontal="center" vertical="center"/>
    </xf>
    <xf numFmtId="0" fontId="7" fillId="0" borderId="101" xfId="0" quotePrefix="1" applyNumberFormat="1" applyFont="1" applyFill="1" applyBorder="1" applyAlignment="1">
      <alignment horizontal="center" vertical="center"/>
    </xf>
    <xf numFmtId="0" fontId="7" fillId="0" borderId="15" xfId="0" applyNumberFormat="1" applyFont="1" applyFill="1" applyBorder="1" applyAlignment="1">
      <alignment horizontal="center" vertical="center"/>
    </xf>
    <xf numFmtId="0" fontId="7" fillId="0" borderId="16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7" fillId="0" borderId="36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38" fontId="4" fillId="0" borderId="0" xfId="1" applyFont="1" applyBorder="1" applyAlignment="1">
      <alignment horizontal="center" vertical="center"/>
    </xf>
    <xf numFmtId="49" fontId="25" fillId="0" borderId="0" xfId="0" applyNumberFormat="1" applyFont="1" applyAlignment="1">
      <alignment horizont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27" fillId="0" borderId="33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shrinkToFit="1"/>
    </xf>
    <xf numFmtId="0" fontId="27" fillId="0" borderId="110" xfId="0" applyFont="1" applyBorder="1" applyAlignment="1">
      <alignment horizontal="center" vertical="center" wrapText="1"/>
    </xf>
    <xf numFmtId="0" fontId="27" fillId="0" borderId="110" xfId="0" applyFont="1" applyBorder="1" applyAlignment="1">
      <alignment horizontal="center" vertical="center" shrinkToFit="1"/>
    </xf>
    <xf numFmtId="0" fontId="26" fillId="0" borderId="0" xfId="0" applyFont="1" applyAlignment="1">
      <alignment horizontal="center" vertical="center"/>
    </xf>
    <xf numFmtId="177" fontId="26" fillId="0" borderId="109" xfId="1" applyNumberFormat="1" applyFont="1" applyBorder="1" applyAlignment="1">
      <alignment horizontal="center" vertical="center" wrapText="1"/>
    </xf>
    <xf numFmtId="177" fontId="26" fillId="0" borderId="109" xfId="1" applyNumberFormat="1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/>
    </xf>
    <xf numFmtId="177" fontId="0" fillId="0" borderId="111" xfId="1" applyNumberFormat="1" applyFont="1" applyBorder="1" applyAlignment="1" applyProtection="1">
      <alignment horizontal="right" vertical="center"/>
      <protection locked="0"/>
    </xf>
    <xf numFmtId="177" fontId="0" fillId="0" borderId="1" xfId="1" applyNumberFormat="1" applyFont="1" applyBorder="1" applyAlignment="1" applyProtection="1">
      <alignment horizontal="right" vertical="center"/>
      <protection locked="0"/>
    </xf>
    <xf numFmtId="177" fontId="0" fillId="0" borderId="0" xfId="1" applyNumberFormat="1" applyFont="1" applyAlignment="1">
      <alignment horizontal="center" vertical="center"/>
    </xf>
    <xf numFmtId="177" fontId="0" fillId="0" borderId="0" xfId="1" applyNumberFormat="1" applyFont="1">
      <alignment vertical="center"/>
    </xf>
    <xf numFmtId="0" fontId="0" fillId="0" borderId="0" xfId="0" applyFont="1" applyBorder="1">
      <alignment vertical="center"/>
    </xf>
    <xf numFmtId="177" fontId="0" fillId="0" borderId="0" xfId="1" applyNumberFormat="1" applyFont="1" applyBorder="1" applyAlignment="1">
      <alignment horizontal="center" vertical="center"/>
    </xf>
    <xf numFmtId="177" fontId="0" fillId="0" borderId="0" xfId="1" applyNumberFormat="1" applyFont="1" applyBorder="1" applyAlignment="1">
      <alignment horizontal="center" vertical="center"/>
    </xf>
    <xf numFmtId="177" fontId="0" fillId="0" borderId="3" xfId="1" applyNumberFormat="1" applyFont="1" applyBorder="1" applyAlignment="1">
      <alignment horizontal="center" vertical="center"/>
    </xf>
    <xf numFmtId="177" fontId="0" fillId="0" borderId="1" xfId="1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139065</xdr:colOff>
      <xdr:row>3</xdr:row>
      <xdr:rowOff>20955</xdr:rowOff>
    </xdr:from>
    <xdr:to>
      <xdr:col>35</xdr:col>
      <xdr:colOff>114300</xdr:colOff>
      <xdr:row>9</xdr:row>
      <xdr:rowOff>152400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D3CEEB6-DDBF-4CB0-A584-3F51A0117A12}"/>
            </a:ext>
          </a:extLst>
        </xdr:cNvPr>
        <xdr:cNvSpPr/>
      </xdr:nvSpPr>
      <xdr:spPr>
        <a:xfrm>
          <a:off x="539115" y="582930"/>
          <a:ext cx="6576060" cy="1217295"/>
        </a:xfrm>
        <a:prstGeom prst="round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bg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提出先：コンパスグループジャパン株式会社　国立若狭湾青少年自然の家店</a:t>
          </a:r>
          <a:endParaRPr kumimoji="1" lang="en-US" altLang="ja-JP" sz="1100">
            <a:solidFill>
              <a:schemeClr val="bg1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ctr"/>
          <a:r>
            <a:rPr kumimoji="1" lang="en-US" altLang="ja-JP" sz="1100">
              <a:solidFill>
                <a:schemeClr val="bg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TEL</a:t>
          </a:r>
          <a:r>
            <a:rPr kumimoji="1" lang="ja-JP" altLang="en-US" sz="1100">
              <a:solidFill>
                <a:schemeClr val="bg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：</a:t>
          </a:r>
          <a:r>
            <a:rPr kumimoji="1" lang="en-US" altLang="ja-JP" sz="1100">
              <a:solidFill>
                <a:schemeClr val="bg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0770-54-3345</a:t>
          </a:r>
          <a:r>
            <a:rPr kumimoji="1" lang="ja-JP" altLang="en-US" sz="1100">
              <a:solidFill>
                <a:schemeClr val="bg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　</a:t>
          </a:r>
          <a:r>
            <a:rPr kumimoji="1" lang="en-US" altLang="ja-JP" sz="1100">
              <a:solidFill>
                <a:schemeClr val="bg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FAX</a:t>
          </a:r>
          <a:r>
            <a:rPr kumimoji="1" lang="ja-JP" altLang="en-US" sz="1100">
              <a:solidFill>
                <a:schemeClr val="bg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：</a:t>
          </a:r>
          <a:r>
            <a:rPr kumimoji="1" lang="en-US" altLang="ja-JP" sz="1100">
              <a:solidFill>
                <a:schemeClr val="bg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0770-54-3412</a:t>
          </a:r>
          <a:r>
            <a:rPr kumimoji="1" lang="ja-JP" altLang="en-US" sz="1100">
              <a:solidFill>
                <a:schemeClr val="bg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　</a:t>
          </a:r>
          <a:r>
            <a:rPr kumimoji="1" lang="en-US" altLang="ja-JP" sz="1100">
              <a:solidFill>
                <a:schemeClr val="bg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E-mail</a:t>
          </a:r>
          <a:r>
            <a:rPr kumimoji="1" lang="ja-JP" altLang="en-US" sz="1100">
              <a:solidFill>
                <a:schemeClr val="bg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：</a:t>
          </a:r>
          <a:r>
            <a:rPr kumimoji="1" lang="en-US" altLang="ja-JP" sz="1100">
              <a:solidFill>
                <a:schemeClr val="bg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32118</a:t>
          </a:r>
          <a:r>
            <a:rPr kumimoji="1" lang="ja-JP" altLang="en-US" sz="1100">
              <a:solidFill>
                <a:schemeClr val="bg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＠</a:t>
          </a:r>
          <a:r>
            <a:rPr kumimoji="1" lang="en-US" altLang="ja-JP" sz="1100">
              <a:solidFill>
                <a:schemeClr val="bg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compass-jpn.com</a:t>
          </a:r>
        </a:p>
        <a:p>
          <a:pPr algn="l"/>
          <a:r>
            <a:rPr kumimoji="1" lang="ja-JP" altLang="en-US" sz="1100">
              <a:solidFill>
                <a:schemeClr val="bg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　　　　　　　　　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利用の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１ヶ月前までに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ご提出ください。</a:t>
          </a:r>
          <a:r>
            <a:rPr kumimoji="1" lang="ja-JP" altLang="en-US" sz="1100">
              <a:solidFill>
                <a:schemeClr val="bg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　　　　　　　　　　</a:t>
          </a:r>
          <a:endParaRPr kumimoji="1" lang="en-US" altLang="ja-JP" sz="1100">
            <a:solidFill>
              <a:schemeClr val="bg1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ctr"/>
          <a:r>
            <a:rPr kumimoji="1" lang="en-US" altLang="ja-JP" sz="1100">
              <a:solidFill>
                <a:schemeClr val="bg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※</a:t>
          </a:r>
          <a:r>
            <a:rPr kumimoji="1" lang="ja-JP" altLang="en-US" sz="1100">
              <a:solidFill>
                <a:schemeClr val="bg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家族・グループ等団体は利用（希望）団体受付票と共にご提出ください。</a:t>
          </a:r>
        </a:p>
      </xdr:txBody>
    </xdr:sp>
    <xdr:clientData/>
  </xdr:twoCellAnchor>
  <xdr:twoCellAnchor>
    <xdr:from>
      <xdr:col>38</xdr:col>
      <xdr:colOff>123825</xdr:colOff>
      <xdr:row>26</xdr:row>
      <xdr:rowOff>28575</xdr:rowOff>
    </xdr:from>
    <xdr:to>
      <xdr:col>39</xdr:col>
      <xdr:colOff>1876425</xdr:colOff>
      <xdr:row>26</xdr:row>
      <xdr:rowOff>28575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D171B536-8FB6-4499-BF44-9D0967BBD814}"/>
            </a:ext>
          </a:extLst>
        </xdr:cNvPr>
        <xdr:cNvCxnSpPr/>
      </xdr:nvCxnSpPr>
      <xdr:spPr>
        <a:xfrm flipV="1">
          <a:off x="7724775" y="4467225"/>
          <a:ext cx="19526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123825</xdr:colOff>
      <xdr:row>28</xdr:row>
      <xdr:rowOff>28575</xdr:rowOff>
    </xdr:from>
    <xdr:to>
      <xdr:col>39</xdr:col>
      <xdr:colOff>1876425</xdr:colOff>
      <xdr:row>28</xdr:row>
      <xdr:rowOff>28575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133D4A3E-06CB-4E46-BCED-4180F883FC37}"/>
            </a:ext>
          </a:extLst>
        </xdr:cNvPr>
        <xdr:cNvCxnSpPr/>
      </xdr:nvCxnSpPr>
      <xdr:spPr>
        <a:xfrm flipV="1">
          <a:off x="7724775" y="4714875"/>
          <a:ext cx="19526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123825</xdr:colOff>
      <xdr:row>30</xdr:row>
      <xdr:rowOff>19050</xdr:rowOff>
    </xdr:from>
    <xdr:to>
      <xdr:col>39</xdr:col>
      <xdr:colOff>1876425</xdr:colOff>
      <xdr:row>30</xdr:row>
      <xdr:rowOff>19050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C1E1267F-1E1A-4D3F-ADD0-92888E0467C4}"/>
            </a:ext>
          </a:extLst>
        </xdr:cNvPr>
        <xdr:cNvCxnSpPr/>
      </xdr:nvCxnSpPr>
      <xdr:spPr>
        <a:xfrm flipV="1">
          <a:off x="7724775" y="4953000"/>
          <a:ext cx="19526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123825</xdr:colOff>
      <xdr:row>32</xdr:row>
      <xdr:rowOff>9525</xdr:rowOff>
    </xdr:from>
    <xdr:to>
      <xdr:col>39</xdr:col>
      <xdr:colOff>1876425</xdr:colOff>
      <xdr:row>32</xdr:row>
      <xdr:rowOff>9525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CD38E81F-600C-458F-92B4-84A3418ADFF1}"/>
            </a:ext>
          </a:extLst>
        </xdr:cNvPr>
        <xdr:cNvCxnSpPr/>
      </xdr:nvCxnSpPr>
      <xdr:spPr>
        <a:xfrm flipV="1">
          <a:off x="7724775" y="5191125"/>
          <a:ext cx="19526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123825</xdr:colOff>
      <xdr:row>34</xdr:row>
      <xdr:rowOff>0</xdr:rowOff>
    </xdr:from>
    <xdr:to>
      <xdr:col>39</xdr:col>
      <xdr:colOff>1876425</xdr:colOff>
      <xdr:row>34</xdr:row>
      <xdr:rowOff>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87D35E71-713C-4993-98B5-6669A0039298}"/>
            </a:ext>
          </a:extLst>
        </xdr:cNvPr>
        <xdr:cNvCxnSpPr/>
      </xdr:nvCxnSpPr>
      <xdr:spPr>
        <a:xfrm flipV="1">
          <a:off x="7724775" y="5429250"/>
          <a:ext cx="19526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E2FCE-B0C7-4362-AC4F-E62662CF2326}">
  <dimension ref="B2:CC131"/>
  <sheetViews>
    <sheetView tabSelected="1" view="pageBreakPreview" topLeftCell="A76" zoomScaleNormal="100" zoomScaleSheetLayoutView="100" workbookViewId="0">
      <selection activeCell="AT43" sqref="AT43"/>
    </sheetView>
  </sheetViews>
  <sheetFormatPr defaultColWidth="2.625" defaultRowHeight="15.75" customHeight="1" x14ac:dyDescent="0.15"/>
  <cols>
    <col min="1" max="39" width="2.625" customWidth="1"/>
    <col min="40" max="40" width="25" bestFit="1" customWidth="1"/>
    <col min="41" max="41" width="5.875" style="3" customWidth="1"/>
  </cols>
  <sheetData>
    <row r="2" spans="2:44" ht="14.25" customHeight="1" x14ac:dyDescent="0.15">
      <c r="B2" s="20"/>
      <c r="C2" s="21"/>
      <c r="D2" s="21"/>
      <c r="E2" s="21"/>
      <c r="F2" s="21"/>
      <c r="G2" s="21"/>
      <c r="H2" s="21"/>
      <c r="I2" s="21"/>
      <c r="J2" s="21"/>
      <c r="K2" s="21"/>
      <c r="L2" s="420" t="s">
        <v>7</v>
      </c>
      <c r="M2" s="421"/>
      <c r="N2" s="421"/>
      <c r="O2" s="421"/>
      <c r="P2" s="421"/>
      <c r="Q2" s="421"/>
      <c r="R2" s="421"/>
      <c r="S2" s="421"/>
      <c r="T2" s="421"/>
      <c r="U2" s="421"/>
      <c r="V2" s="421"/>
      <c r="W2" s="421"/>
      <c r="X2" s="421"/>
      <c r="Y2" s="421"/>
      <c r="Z2" s="421"/>
      <c r="AA2" s="421"/>
      <c r="AB2" s="421"/>
      <c r="AC2" s="21"/>
      <c r="AD2" s="422"/>
      <c r="AE2" s="422"/>
      <c r="AF2" s="422"/>
      <c r="AG2" s="448" t="s">
        <v>172</v>
      </c>
      <c r="AH2" s="80"/>
      <c r="AI2" s="80"/>
      <c r="AJ2" s="80"/>
      <c r="AK2" s="80"/>
      <c r="AL2" s="80"/>
      <c r="AM2" s="4"/>
    </row>
    <row r="3" spans="2:44" ht="14.25" customHeight="1" x14ac:dyDescent="0.15">
      <c r="B3" s="21"/>
      <c r="C3" s="21"/>
      <c r="D3" s="21"/>
      <c r="E3" s="21"/>
      <c r="F3" s="21"/>
      <c r="G3" s="21"/>
      <c r="H3" s="21"/>
      <c r="I3" s="21"/>
      <c r="J3" s="21"/>
      <c r="K3" s="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  <c r="AC3" s="21"/>
      <c r="AD3" s="422"/>
      <c r="AE3" s="422"/>
      <c r="AF3" s="422"/>
      <c r="AG3" s="80"/>
      <c r="AH3" s="80"/>
      <c r="AI3" s="80"/>
      <c r="AJ3" s="80"/>
      <c r="AK3" s="80"/>
      <c r="AL3" s="80"/>
      <c r="AM3" s="4"/>
    </row>
    <row r="4" spans="2:44" ht="14.25" customHeight="1" x14ac:dyDescent="0.15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</row>
    <row r="5" spans="2:44" ht="14.25" customHeight="1" x14ac:dyDescent="0.1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</row>
    <row r="6" spans="2:44" ht="14.25" customHeight="1" x14ac:dyDescent="0.15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</row>
    <row r="7" spans="2:44" ht="14.25" customHeight="1" x14ac:dyDescent="0.15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</row>
    <row r="8" spans="2:44" ht="14.25" customHeight="1" x14ac:dyDescent="0.15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N8" s="2"/>
      <c r="AO8" s="17"/>
    </row>
    <row r="9" spans="2:44" ht="14.25" customHeight="1" x14ac:dyDescent="0.15"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N9" s="2"/>
      <c r="AO9" s="17"/>
    </row>
    <row r="10" spans="2:44" ht="14.25" customHeight="1" x14ac:dyDescent="0.15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N10" s="2"/>
      <c r="AO10" s="17"/>
    </row>
    <row r="11" spans="2:44" ht="21" customHeight="1" x14ac:dyDescent="0.15">
      <c r="B11" s="20"/>
      <c r="C11" s="20"/>
      <c r="D11" s="259" t="s">
        <v>13</v>
      </c>
      <c r="E11" s="259"/>
      <c r="F11" s="259"/>
      <c r="G11" s="259"/>
      <c r="H11" s="259"/>
      <c r="I11" s="259"/>
      <c r="J11" s="259"/>
      <c r="K11" s="259"/>
      <c r="L11" s="259"/>
      <c r="M11" s="259"/>
      <c r="N11" s="259"/>
      <c r="O11" s="259"/>
      <c r="P11" s="259"/>
      <c r="Q11" s="259"/>
      <c r="R11" s="259"/>
      <c r="S11" s="259"/>
      <c r="T11" s="259"/>
      <c r="U11" s="259"/>
      <c r="V11" s="259"/>
      <c r="W11" s="259"/>
      <c r="X11" s="259" t="s">
        <v>16</v>
      </c>
      <c r="Y11" s="259"/>
      <c r="Z11" s="259"/>
      <c r="AA11" s="259"/>
      <c r="AB11" s="259"/>
      <c r="AC11" s="259"/>
      <c r="AD11" s="259"/>
      <c r="AE11" s="259"/>
      <c r="AF11" s="259"/>
      <c r="AG11" s="259"/>
      <c r="AH11" s="259"/>
      <c r="AI11" s="259"/>
      <c r="AJ11" s="259"/>
      <c r="AK11" s="20"/>
      <c r="AL11" s="20"/>
      <c r="AN11" s="13"/>
      <c r="AO11" s="17"/>
      <c r="AP11" s="2"/>
      <c r="AQ11" s="2"/>
      <c r="AR11" s="2"/>
    </row>
    <row r="12" spans="2:44" ht="14.25" customHeight="1" x14ac:dyDescent="0.15">
      <c r="B12" s="20"/>
      <c r="C12" s="20"/>
      <c r="D12" s="444"/>
      <c r="E12" s="445"/>
      <c r="F12" s="445"/>
      <c r="G12" s="445"/>
      <c r="H12" s="445"/>
      <c r="I12" s="445"/>
      <c r="J12" s="445"/>
      <c r="K12" s="445"/>
      <c r="L12" s="445"/>
      <c r="M12" s="445"/>
      <c r="N12" s="445"/>
      <c r="O12" s="445"/>
      <c r="P12" s="445"/>
      <c r="Q12" s="445"/>
      <c r="R12" s="445"/>
      <c r="S12" s="445"/>
      <c r="T12" s="445"/>
      <c r="U12" s="445"/>
      <c r="V12" s="445"/>
      <c r="W12" s="446"/>
      <c r="X12" s="444"/>
      <c r="Y12" s="445"/>
      <c r="Z12" s="445"/>
      <c r="AA12" s="445"/>
      <c r="AB12" s="445"/>
      <c r="AC12" s="445"/>
      <c r="AD12" s="445"/>
      <c r="AE12" s="445"/>
      <c r="AF12" s="445"/>
      <c r="AG12" s="445"/>
      <c r="AH12" s="445"/>
      <c r="AI12" s="445"/>
      <c r="AJ12" s="446"/>
      <c r="AK12" s="20"/>
      <c r="AL12" s="20"/>
      <c r="AN12" s="447"/>
      <c r="AO12" s="447"/>
      <c r="AP12" s="447"/>
      <c r="AQ12" s="447"/>
      <c r="AR12" s="364"/>
    </row>
    <row r="13" spans="2:44" ht="14.25" customHeight="1" x14ac:dyDescent="0.15">
      <c r="B13" s="20"/>
      <c r="C13" s="20"/>
      <c r="D13" s="428"/>
      <c r="E13" s="429"/>
      <c r="F13" s="429"/>
      <c r="G13" s="429"/>
      <c r="H13" s="429"/>
      <c r="I13" s="429"/>
      <c r="J13" s="429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30"/>
      <c r="X13" s="428"/>
      <c r="Y13" s="429"/>
      <c r="Z13" s="429"/>
      <c r="AA13" s="429"/>
      <c r="AB13" s="429"/>
      <c r="AC13" s="429"/>
      <c r="AD13" s="429"/>
      <c r="AE13" s="429"/>
      <c r="AF13" s="429"/>
      <c r="AG13" s="429"/>
      <c r="AH13" s="429"/>
      <c r="AI13" s="429"/>
      <c r="AJ13" s="430"/>
      <c r="AK13" s="20"/>
      <c r="AL13" s="20"/>
      <c r="AN13" s="447"/>
      <c r="AO13" s="447"/>
      <c r="AP13" s="447"/>
      <c r="AQ13" s="447"/>
      <c r="AR13" s="364"/>
    </row>
    <row r="14" spans="2:44" ht="8.25" customHeight="1" x14ac:dyDescent="0.15">
      <c r="B14" s="20"/>
      <c r="C14" s="20"/>
      <c r="D14" s="259" t="s">
        <v>14</v>
      </c>
      <c r="E14" s="259"/>
      <c r="F14" s="259"/>
      <c r="G14" s="259"/>
      <c r="H14" s="431"/>
      <c r="I14" s="431"/>
      <c r="J14" s="431"/>
      <c r="K14" s="431"/>
      <c r="L14" s="431"/>
      <c r="M14" s="431"/>
      <c r="N14" s="431"/>
      <c r="O14" s="431"/>
      <c r="P14" s="431"/>
      <c r="Q14" s="431"/>
      <c r="R14" s="431"/>
      <c r="S14" s="431"/>
      <c r="T14" s="259" t="s">
        <v>15</v>
      </c>
      <c r="U14" s="259"/>
      <c r="V14" s="259"/>
      <c r="W14" s="259"/>
      <c r="X14" s="431"/>
      <c r="Y14" s="431"/>
      <c r="Z14" s="431"/>
      <c r="AA14" s="431"/>
      <c r="AB14" s="431"/>
      <c r="AC14" s="431"/>
      <c r="AD14" s="431"/>
      <c r="AE14" s="431"/>
      <c r="AF14" s="431"/>
      <c r="AG14" s="431"/>
      <c r="AH14" s="431"/>
      <c r="AI14" s="431"/>
      <c r="AJ14" s="431"/>
      <c r="AK14" s="20"/>
      <c r="AL14" s="20"/>
      <c r="AN14" s="2"/>
      <c r="AO14" s="364"/>
      <c r="AP14" s="364"/>
      <c r="AQ14" s="364"/>
      <c r="AR14" s="2"/>
    </row>
    <row r="15" spans="2:44" ht="8.25" customHeight="1" x14ac:dyDescent="0.15">
      <c r="B15" s="20"/>
      <c r="C15" s="20"/>
      <c r="D15" s="259"/>
      <c r="E15" s="259"/>
      <c r="F15" s="259"/>
      <c r="G15" s="259"/>
      <c r="H15" s="431"/>
      <c r="I15" s="431"/>
      <c r="J15" s="431"/>
      <c r="K15" s="431"/>
      <c r="L15" s="431"/>
      <c r="M15" s="431"/>
      <c r="N15" s="431"/>
      <c r="O15" s="431"/>
      <c r="P15" s="431"/>
      <c r="Q15" s="431"/>
      <c r="R15" s="431"/>
      <c r="S15" s="431"/>
      <c r="T15" s="259"/>
      <c r="U15" s="259"/>
      <c r="V15" s="259"/>
      <c r="W15" s="259"/>
      <c r="X15" s="431"/>
      <c r="Y15" s="431"/>
      <c r="Z15" s="431"/>
      <c r="AA15" s="431"/>
      <c r="AB15" s="431"/>
      <c r="AC15" s="431"/>
      <c r="AD15" s="431"/>
      <c r="AE15" s="431"/>
      <c r="AF15" s="431"/>
      <c r="AG15" s="431"/>
      <c r="AH15" s="431"/>
      <c r="AI15" s="431"/>
      <c r="AJ15" s="431"/>
      <c r="AK15" s="20"/>
      <c r="AL15" s="20"/>
      <c r="AN15" s="2"/>
      <c r="AO15" s="17"/>
      <c r="AP15" s="2"/>
      <c r="AQ15" s="2"/>
      <c r="AR15" s="2"/>
    </row>
    <row r="16" spans="2:44" ht="21.75" customHeight="1" x14ac:dyDescent="0.15">
      <c r="B16" s="20"/>
      <c r="C16" s="20"/>
      <c r="D16" s="331" t="s">
        <v>150</v>
      </c>
      <c r="E16" s="332"/>
      <c r="F16" s="332"/>
      <c r="G16" s="369"/>
      <c r="H16" s="432"/>
      <c r="I16" s="433"/>
      <c r="J16" s="433"/>
      <c r="K16" s="22" t="s">
        <v>151</v>
      </c>
      <c r="L16" s="433"/>
      <c r="M16" s="433"/>
      <c r="N16" s="22" t="s">
        <v>8</v>
      </c>
      <c r="O16" s="433"/>
      <c r="P16" s="433"/>
      <c r="Q16" s="22" t="s">
        <v>153</v>
      </c>
      <c r="R16" s="22"/>
      <c r="S16" s="22"/>
      <c r="T16" s="23" t="s">
        <v>152</v>
      </c>
      <c r="U16" s="332"/>
      <c r="V16" s="332"/>
      <c r="W16" s="332"/>
      <c r="X16" s="22" t="s">
        <v>151</v>
      </c>
      <c r="Y16" s="433"/>
      <c r="Z16" s="433"/>
      <c r="AA16" s="22" t="s">
        <v>8</v>
      </c>
      <c r="AB16" s="433"/>
      <c r="AC16" s="433"/>
      <c r="AD16" s="22" t="s">
        <v>4</v>
      </c>
      <c r="AE16" s="22"/>
      <c r="AF16" s="22"/>
      <c r="AG16" s="22"/>
      <c r="AH16" s="22"/>
      <c r="AI16" s="22"/>
      <c r="AJ16" s="24"/>
      <c r="AK16" s="20"/>
      <c r="AL16" s="20"/>
      <c r="AN16" s="2"/>
      <c r="AO16" s="17"/>
      <c r="AP16" s="2"/>
      <c r="AQ16" s="2"/>
      <c r="AR16" s="2"/>
    </row>
    <row r="17" spans="2:78" ht="3" customHeight="1" x14ac:dyDescent="0.15"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0"/>
      <c r="AJ17" s="20"/>
      <c r="AK17" s="20"/>
      <c r="AL17" s="20"/>
    </row>
    <row r="18" spans="2:78" ht="14.25" customHeight="1" x14ac:dyDescent="0.15">
      <c r="B18" s="20"/>
      <c r="C18" s="26" t="s">
        <v>93</v>
      </c>
      <c r="D18" s="25"/>
      <c r="E18" s="25"/>
      <c r="F18" s="25"/>
      <c r="G18" s="25"/>
      <c r="H18" s="25"/>
      <c r="I18" s="25"/>
      <c r="J18" s="25"/>
      <c r="K18" s="25"/>
      <c r="L18" s="26" t="s">
        <v>76</v>
      </c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0"/>
      <c r="X18" s="25"/>
      <c r="Y18" s="27" t="s">
        <v>98</v>
      </c>
      <c r="Z18" s="434" t="s">
        <v>99</v>
      </c>
      <c r="AA18" s="434"/>
      <c r="AB18" s="434"/>
      <c r="AC18" s="434"/>
      <c r="AD18" s="434"/>
      <c r="AE18" s="434"/>
      <c r="AF18" s="434"/>
      <c r="AG18" s="434"/>
      <c r="AH18" s="434"/>
      <c r="AI18" s="434"/>
      <c r="AJ18" s="434"/>
      <c r="AK18" s="434"/>
      <c r="AL18" s="434"/>
      <c r="AM18" s="449"/>
      <c r="AN18" s="449"/>
      <c r="AO18" s="450"/>
      <c r="AP18" s="449"/>
      <c r="AQ18" s="449"/>
      <c r="AR18" s="449"/>
      <c r="AS18" s="449"/>
      <c r="AT18" s="449"/>
      <c r="AU18" s="449"/>
      <c r="AV18" s="449"/>
      <c r="AW18" s="449"/>
      <c r="AX18" s="449"/>
      <c r="AY18" s="449"/>
      <c r="AZ18" s="449"/>
      <c r="BA18" s="449"/>
      <c r="BB18" s="449"/>
      <c r="BC18" s="449"/>
      <c r="BD18" s="449"/>
      <c r="BE18" s="449"/>
      <c r="BF18" s="449"/>
      <c r="BG18" s="449"/>
      <c r="BH18" s="449"/>
      <c r="BI18" s="449"/>
      <c r="BJ18" s="449"/>
      <c r="BK18" s="449"/>
      <c r="BL18" s="449"/>
      <c r="BM18" s="449"/>
      <c r="BN18" s="449"/>
      <c r="BO18" s="449"/>
      <c r="BP18" s="449"/>
      <c r="BQ18" s="449"/>
      <c r="BR18" s="449"/>
      <c r="BS18" s="449"/>
      <c r="BT18" s="449"/>
      <c r="BU18" s="449"/>
      <c r="BV18" s="449"/>
      <c r="BW18" s="449"/>
      <c r="BX18" s="449"/>
      <c r="BY18" s="449"/>
      <c r="BZ18" s="449"/>
    </row>
    <row r="19" spans="2:78" ht="12.6" customHeight="1" x14ac:dyDescent="0.15">
      <c r="B19" s="20"/>
      <c r="C19" s="20"/>
      <c r="D19" s="423"/>
      <c r="E19" s="311"/>
      <c r="F19" s="311"/>
      <c r="G19" s="311"/>
      <c r="H19" s="94" t="s">
        <v>92</v>
      </c>
      <c r="I19" s="95"/>
      <c r="J19" s="28"/>
      <c r="K19" s="28"/>
      <c r="L19" s="425" t="s">
        <v>70</v>
      </c>
      <c r="M19" s="426"/>
      <c r="N19" s="426"/>
      <c r="O19" s="426"/>
      <c r="P19" s="426"/>
      <c r="Q19" s="426"/>
      <c r="R19" s="426"/>
      <c r="S19" s="426"/>
      <c r="T19" s="426"/>
      <c r="U19" s="426"/>
      <c r="V19" s="427"/>
      <c r="W19" s="20"/>
      <c r="X19" s="28"/>
      <c r="Y19" s="425" t="s">
        <v>77</v>
      </c>
      <c r="Z19" s="426"/>
      <c r="AA19" s="426"/>
      <c r="AB19" s="426"/>
      <c r="AC19" s="426"/>
      <c r="AD19" s="426"/>
      <c r="AE19" s="426"/>
      <c r="AF19" s="426"/>
      <c r="AG19" s="426"/>
      <c r="AH19" s="426"/>
      <c r="AI19" s="426"/>
      <c r="AJ19" s="427"/>
      <c r="AK19" s="20"/>
      <c r="AL19" s="20"/>
      <c r="AM19" s="449"/>
      <c r="AN19" s="449"/>
      <c r="AO19" s="450"/>
      <c r="AP19" s="449"/>
      <c r="AQ19" s="449"/>
      <c r="AR19" s="449"/>
      <c r="AS19" s="449"/>
      <c r="AT19" s="449"/>
      <c r="AU19" s="449"/>
      <c r="AV19" s="449"/>
      <c r="AW19" s="449"/>
      <c r="AX19" s="449"/>
      <c r="AY19" s="449"/>
      <c r="AZ19" s="449"/>
      <c r="BA19" s="449"/>
      <c r="BB19" s="449"/>
      <c r="BC19" s="449"/>
      <c r="BD19" s="449"/>
      <c r="BE19" s="449"/>
      <c r="BF19" s="449"/>
      <c r="BG19" s="449"/>
      <c r="BH19" s="449"/>
      <c r="BI19" s="449"/>
      <c r="BJ19" s="449"/>
      <c r="BK19" s="449"/>
      <c r="BL19" s="449"/>
      <c r="BM19" s="449"/>
      <c r="BN19" s="449"/>
      <c r="BO19" s="449"/>
      <c r="BP19" s="449"/>
      <c r="BQ19" s="449"/>
      <c r="BR19" s="449"/>
      <c r="BS19" s="449"/>
      <c r="BT19" s="449"/>
      <c r="BU19" s="449"/>
      <c r="BV19" s="449"/>
      <c r="BW19" s="449"/>
      <c r="BX19" s="449"/>
      <c r="BY19" s="449"/>
      <c r="BZ19" s="449"/>
    </row>
    <row r="20" spans="2:78" ht="12.6" customHeight="1" x14ac:dyDescent="0.15">
      <c r="B20" s="20"/>
      <c r="C20" s="20"/>
      <c r="D20" s="424"/>
      <c r="E20" s="315"/>
      <c r="F20" s="315"/>
      <c r="G20" s="315"/>
      <c r="H20" s="100"/>
      <c r="I20" s="101"/>
      <c r="J20" s="28"/>
      <c r="K20" s="28"/>
      <c r="L20" s="428"/>
      <c r="M20" s="429"/>
      <c r="N20" s="429"/>
      <c r="O20" s="429"/>
      <c r="P20" s="429"/>
      <c r="Q20" s="429"/>
      <c r="R20" s="429"/>
      <c r="S20" s="429"/>
      <c r="T20" s="429"/>
      <c r="U20" s="429"/>
      <c r="V20" s="430"/>
      <c r="W20" s="20"/>
      <c r="X20" s="28"/>
      <c r="Y20" s="428"/>
      <c r="Z20" s="429"/>
      <c r="AA20" s="429"/>
      <c r="AB20" s="429"/>
      <c r="AC20" s="429"/>
      <c r="AD20" s="429"/>
      <c r="AE20" s="429"/>
      <c r="AF20" s="429"/>
      <c r="AG20" s="429"/>
      <c r="AH20" s="429"/>
      <c r="AI20" s="429"/>
      <c r="AJ20" s="430"/>
      <c r="AK20" s="20"/>
      <c r="AL20" s="20"/>
      <c r="AM20" s="449"/>
      <c r="AN20" s="449" t="s">
        <v>170</v>
      </c>
      <c r="AO20" s="450"/>
      <c r="AP20" s="449"/>
      <c r="AQ20" s="449"/>
      <c r="AR20" s="449"/>
      <c r="AS20" s="449"/>
      <c r="AT20" s="449"/>
      <c r="AU20" s="449"/>
      <c r="AV20" s="449"/>
      <c r="AW20" s="449"/>
      <c r="AX20" s="449"/>
      <c r="AY20" s="449"/>
      <c r="AZ20" s="449"/>
      <c r="BA20" s="449"/>
      <c r="BB20" s="449"/>
      <c r="BC20" s="449"/>
      <c r="BD20" s="449"/>
      <c r="BE20" s="449"/>
      <c r="BF20" s="449"/>
      <c r="BG20" s="449"/>
      <c r="BH20" s="449"/>
      <c r="BI20" s="449"/>
      <c r="BJ20" s="449"/>
      <c r="BK20" s="449"/>
      <c r="BL20" s="449"/>
      <c r="BM20" s="449"/>
      <c r="BN20" s="449"/>
      <c r="BO20" s="449"/>
      <c r="BP20" s="449"/>
      <c r="BQ20" s="449"/>
      <c r="BR20" s="449"/>
      <c r="BS20" s="449"/>
      <c r="BT20" s="449"/>
      <c r="BU20" s="449"/>
      <c r="BV20" s="449"/>
      <c r="BW20" s="449"/>
      <c r="BX20" s="449"/>
      <c r="BY20" s="449"/>
      <c r="BZ20" s="449"/>
    </row>
    <row r="21" spans="2:78" ht="3" customHeight="1" x14ac:dyDescent="0.15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449"/>
      <c r="AN21" s="449"/>
      <c r="AO21" s="450"/>
      <c r="AP21" s="449"/>
      <c r="AQ21" s="449"/>
      <c r="AR21" s="449"/>
      <c r="AS21" s="449"/>
      <c r="AT21" s="449"/>
      <c r="AU21" s="449"/>
      <c r="AV21" s="449"/>
      <c r="AW21" s="449"/>
      <c r="AX21" s="449"/>
      <c r="AY21" s="449"/>
      <c r="AZ21" s="449"/>
      <c r="BA21" s="449"/>
      <c r="BB21" s="449"/>
      <c r="BC21" s="449"/>
      <c r="BD21" s="449"/>
      <c r="BE21" s="449"/>
      <c r="BF21" s="449"/>
      <c r="BG21" s="449"/>
      <c r="BH21" s="449"/>
      <c r="BI21" s="449"/>
      <c r="BJ21" s="449"/>
      <c r="BK21" s="449"/>
      <c r="BL21" s="449"/>
      <c r="BM21" s="449"/>
      <c r="BN21" s="449"/>
      <c r="BO21" s="449"/>
      <c r="BP21" s="449"/>
      <c r="BQ21" s="449"/>
      <c r="BR21" s="449"/>
      <c r="BS21" s="449"/>
      <c r="BT21" s="449"/>
      <c r="BU21" s="449"/>
      <c r="BV21" s="449"/>
      <c r="BW21" s="449"/>
      <c r="BX21" s="449"/>
      <c r="BY21" s="449"/>
      <c r="BZ21" s="449"/>
    </row>
    <row r="22" spans="2:78" ht="15" customHeight="1" x14ac:dyDescent="0.15">
      <c r="B22" s="20"/>
      <c r="C22" s="20" t="s">
        <v>94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449"/>
      <c r="AN22" s="451"/>
      <c r="AO22" s="452" t="s">
        <v>9</v>
      </c>
      <c r="AP22" s="453"/>
      <c r="AQ22" s="453"/>
      <c r="AR22" s="453"/>
      <c r="AS22" s="453"/>
      <c r="AT22" s="453"/>
      <c r="AU22" s="453"/>
      <c r="AV22" s="453"/>
      <c r="AW22" s="454"/>
      <c r="AX22" s="452" t="s">
        <v>10</v>
      </c>
      <c r="AY22" s="453"/>
      <c r="AZ22" s="453"/>
      <c r="BA22" s="453"/>
      <c r="BB22" s="453"/>
      <c r="BC22" s="453"/>
      <c r="BD22" s="453"/>
      <c r="BE22" s="453"/>
      <c r="BF22" s="454"/>
      <c r="BG22" s="452" t="s">
        <v>11</v>
      </c>
      <c r="BH22" s="453"/>
      <c r="BI22" s="453"/>
      <c r="BJ22" s="453"/>
      <c r="BK22" s="453"/>
      <c r="BL22" s="453"/>
      <c r="BM22" s="453"/>
      <c r="BN22" s="453"/>
      <c r="BO22" s="454"/>
      <c r="BP22" s="449"/>
      <c r="BQ22" s="449"/>
      <c r="BR22" s="449"/>
      <c r="BS22" s="449"/>
      <c r="BT22" s="449"/>
      <c r="BU22" s="449"/>
      <c r="BV22" s="449"/>
      <c r="BW22" s="449"/>
      <c r="BX22" s="449"/>
      <c r="BY22" s="449"/>
      <c r="BZ22" s="449"/>
    </row>
    <row r="23" spans="2:78" ht="14.25" customHeight="1" x14ac:dyDescent="0.15">
      <c r="B23" s="20"/>
      <c r="C23" s="20"/>
      <c r="D23" s="395"/>
      <c r="E23" s="396"/>
      <c r="F23" s="396"/>
      <c r="G23" s="396"/>
      <c r="H23" s="396"/>
      <c r="I23" s="397"/>
      <c r="J23" s="331" t="s">
        <v>9</v>
      </c>
      <c r="K23" s="332"/>
      <c r="L23" s="332"/>
      <c r="M23" s="332"/>
      <c r="N23" s="332"/>
      <c r="O23" s="332"/>
      <c r="P23" s="332"/>
      <c r="Q23" s="332"/>
      <c r="R23" s="369"/>
      <c r="S23" s="331" t="s">
        <v>10</v>
      </c>
      <c r="T23" s="332"/>
      <c r="U23" s="332"/>
      <c r="V23" s="332"/>
      <c r="W23" s="332"/>
      <c r="X23" s="332"/>
      <c r="Y23" s="332"/>
      <c r="Z23" s="332"/>
      <c r="AA23" s="369"/>
      <c r="AB23" s="331" t="s">
        <v>11</v>
      </c>
      <c r="AC23" s="332"/>
      <c r="AD23" s="332"/>
      <c r="AE23" s="332"/>
      <c r="AF23" s="332"/>
      <c r="AG23" s="332"/>
      <c r="AH23" s="332"/>
      <c r="AI23" s="332"/>
      <c r="AJ23" s="369"/>
      <c r="AK23" s="20"/>
      <c r="AL23" s="20"/>
      <c r="AM23" s="449"/>
      <c r="AN23" s="451"/>
      <c r="AO23" s="455" t="s">
        <v>12</v>
      </c>
      <c r="AP23" s="455"/>
      <c r="AQ23" s="455"/>
      <c r="AR23" s="456" t="s">
        <v>0</v>
      </c>
      <c r="AS23" s="456"/>
      <c r="AT23" s="456"/>
      <c r="AU23" s="456" t="s">
        <v>1</v>
      </c>
      <c r="AV23" s="456"/>
      <c r="AW23" s="456"/>
      <c r="AX23" s="455" t="s">
        <v>12</v>
      </c>
      <c r="AY23" s="455"/>
      <c r="AZ23" s="455"/>
      <c r="BA23" s="456" t="s">
        <v>0</v>
      </c>
      <c r="BB23" s="456"/>
      <c r="BC23" s="456"/>
      <c r="BD23" s="456" t="s">
        <v>1</v>
      </c>
      <c r="BE23" s="456"/>
      <c r="BF23" s="456"/>
      <c r="BG23" s="455" t="s">
        <v>12</v>
      </c>
      <c r="BH23" s="455"/>
      <c r="BI23" s="455"/>
      <c r="BJ23" s="456" t="s">
        <v>0</v>
      </c>
      <c r="BK23" s="456"/>
      <c r="BL23" s="456"/>
      <c r="BM23" s="456" t="s">
        <v>1</v>
      </c>
      <c r="BN23" s="456"/>
      <c r="BO23" s="456"/>
      <c r="BP23" s="449"/>
      <c r="BQ23" s="449"/>
      <c r="BR23" s="449"/>
      <c r="BS23" s="449"/>
      <c r="BT23" s="449"/>
      <c r="BU23" s="449"/>
      <c r="BV23" s="449"/>
      <c r="BW23" s="449"/>
      <c r="BX23" s="449"/>
      <c r="BY23" s="449"/>
      <c r="BZ23" s="449"/>
    </row>
    <row r="24" spans="2:78" ht="13.15" customHeight="1" x14ac:dyDescent="0.15">
      <c r="B24" s="20"/>
      <c r="C24" s="20"/>
      <c r="D24" s="398"/>
      <c r="E24" s="399"/>
      <c r="F24" s="399"/>
      <c r="G24" s="399"/>
      <c r="H24" s="399"/>
      <c r="I24" s="400"/>
      <c r="J24" s="404" t="s">
        <v>12</v>
      </c>
      <c r="K24" s="405"/>
      <c r="L24" s="406"/>
      <c r="M24" s="410" t="s">
        <v>0</v>
      </c>
      <c r="N24" s="411"/>
      <c r="O24" s="412"/>
      <c r="P24" s="416" t="s">
        <v>1</v>
      </c>
      <c r="Q24" s="411"/>
      <c r="R24" s="417"/>
      <c r="S24" s="404" t="s">
        <v>12</v>
      </c>
      <c r="T24" s="405"/>
      <c r="U24" s="406"/>
      <c r="V24" s="410" t="s">
        <v>0</v>
      </c>
      <c r="W24" s="411"/>
      <c r="X24" s="412"/>
      <c r="Y24" s="416" t="s">
        <v>1</v>
      </c>
      <c r="Z24" s="411"/>
      <c r="AA24" s="417"/>
      <c r="AB24" s="404" t="s">
        <v>12</v>
      </c>
      <c r="AC24" s="405"/>
      <c r="AD24" s="406"/>
      <c r="AE24" s="410" t="s">
        <v>0</v>
      </c>
      <c r="AF24" s="411"/>
      <c r="AG24" s="412"/>
      <c r="AH24" s="416" t="s">
        <v>1</v>
      </c>
      <c r="AI24" s="411"/>
      <c r="AJ24" s="417"/>
      <c r="AK24" s="20"/>
      <c r="AL24" s="20"/>
      <c r="AM24" s="449"/>
      <c r="AN24" s="451"/>
      <c r="AO24" s="457"/>
      <c r="AP24" s="457"/>
      <c r="AQ24" s="457"/>
      <c r="AR24" s="458"/>
      <c r="AS24" s="458"/>
      <c r="AT24" s="458"/>
      <c r="AU24" s="458"/>
      <c r="AV24" s="458"/>
      <c r="AW24" s="458"/>
      <c r="AX24" s="457"/>
      <c r="AY24" s="457"/>
      <c r="AZ24" s="457"/>
      <c r="BA24" s="458"/>
      <c r="BB24" s="458"/>
      <c r="BC24" s="458"/>
      <c r="BD24" s="458"/>
      <c r="BE24" s="458"/>
      <c r="BF24" s="458"/>
      <c r="BG24" s="457"/>
      <c r="BH24" s="457"/>
      <c r="BI24" s="457"/>
      <c r="BJ24" s="458"/>
      <c r="BK24" s="458"/>
      <c r="BL24" s="458"/>
      <c r="BM24" s="458"/>
      <c r="BN24" s="458"/>
      <c r="BO24" s="458"/>
      <c r="BP24" s="449"/>
      <c r="BQ24" s="449"/>
      <c r="BR24" s="449"/>
      <c r="BS24" s="449"/>
      <c r="BT24" s="449"/>
      <c r="BU24" s="449"/>
      <c r="BV24" s="449"/>
      <c r="BW24" s="449"/>
      <c r="BX24" s="449"/>
      <c r="BY24" s="449"/>
      <c r="BZ24" s="449"/>
    </row>
    <row r="25" spans="2:78" ht="21.75" customHeight="1" thickBot="1" x14ac:dyDescent="0.2">
      <c r="B25" s="20"/>
      <c r="C25" s="20"/>
      <c r="D25" s="401"/>
      <c r="E25" s="402"/>
      <c r="F25" s="402"/>
      <c r="G25" s="402"/>
      <c r="H25" s="402"/>
      <c r="I25" s="403"/>
      <c r="J25" s="407"/>
      <c r="K25" s="408"/>
      <c r="L25" s="409"/>
      <c r="M25" s="413"/>
      <c r="N25" s="414"/>
      <c r="O25" s="415"/>
      <c r="P25" s="418"/>
      <c r="Q25" s="414"/>
      <c r="R25" s="419"/>
      <c r="S25" s="407"/>
      <c r="T25" s="408"/>
      <c r="U25" s="409"/>
      <c r="V25" s="413"/>
      <c r="W25" s="414"/>
      <c r="X25" s="415"/>
      <c r="Y25" s="418"/>
      <c r="Z25" s="414"/>
      <c r="AA25" s="419"/>
      <c r="AB25" s="407"/>
      <c r="AC25" s="408"/>
      <c r="AD25" s="409"/>
      <c r="AE25" s="413"/>
      <c r="AF25" s="414"/>
      <c r="AG25" s="415"/>
      <c r="AH25" s="418"/>
      <c r="AI25" s="414"/>
      <c r="AJ25" s="419"/>
      <c r="AK25" s="20"/>
      <c r="AL25" s="20"/>
      <c r="AM25" s="449"/>
      <c r="AN25" s="459"/>
      <c r="AO25" s="460">
        <v>460</v>
      </c>
      <c r="AP25" s="460"/>
      <c r="AQ25" s="460"/>
      <c r="AR25" s="461">
        <v>550</v>
      </c>
      <c r="AS25" s="461"/>
      <c r="AT25" s="461"/>
      <c r="AU25" s="461">
        <v>570</v>
      </c>
      <c r="AV25" s="461"/>
      <c r="AW25" s="461"/>
      <c r="AX25" s="460">
        <v>560</v>
      </c>
      <c r="AY25" s="460"/>
      <c r="AZ25" s="460"/>
      <c r="BA25" s="461">
        <v>660</v>
      </c>
      <c r="BB25" s="461"/>
      <c r="BC25" s="461"/>
      <c r="BD25" s="461">
        <v>670</v>
      </c>
      <c r="BE25" s="461"/>
      <c r="BF25" s="461"/>
      <c r="BG25" s="460">
        <v>630</v>
      </c>
      <c r="BH25" s="460"/>
      <c r="BI25" s="460"/>
      <c r="BJ25" s="461">
        <v>750</v>
      </c>
      <c r="BK25" s="461"/>
      <c r="BL25" s="461"/>
      <c r="BM25" s="461">
        <v>770</v>
      </c>
      <c r="BN25" s="461"/>
      <c r="BO25" s="461"/>
      <c r="BP25" s="449" t="s">
        <v>168</v>
      </c>
      <c r="BQ25" s="449"/>
      <c r="BR25" s="449"/>
      <c r="BS25" s="449"/>
      <c r="BT25" s="449"/>
      <c r="BU25" s="449"/>
      <c r="BV25" s="449"/>
      <c r="BW25" s="449"/>
      <c r="BX25" s="449"/>
      <c r="BY25" s="449"/>
      <c r="BZ25" s="449"/>
    </row>
    <row r="26" spans="2:78" ht="10.15" customHeight="1" thickTop="1" x14ac:dyDescent="0.15">
      <c r="B26" s="20"/>
      <c r="C26" s="20"/>
      <c r="D26" s="378"/>
      <c r="E26" s="379"/>
      <c r="F26" s="382" t="s">
        <v>8</v>
      </c>
      <c r="G26" s="379"/>
      <c r="H26" s="379"/>
      <c r="I26" s="384" t="s">
        <v>4</v>
      </c>
      <c r="J26" s="386"/>
      <c r="K26" s="373"/>
      <c r="L26" s="387"/>
      <c r="M26" s="390"/>
      <c r="N26" s="373"/>
      <c r="O26" s="391"/>
      <c r="P26" s="372"/>
      <c r="Q26" s="373"/>
      <c r="R26" s="374"/>
      <c r="S26" s="386"/>
      <c r="T26" s="373"/>
      <c r="U26" s="387"/>
      <c r="V26" s="390"/>
      <c r="W26" s="373"/>
      <c r="X26" s="391"/>
      <c r="Y26" s="372"/>
      <c r="Z26" s="373"/>
      <c r="AA26" s="374"/>
      <c r="AB26" s="386"/>
      <c r="AC26" s="373"/>
      <c r="AD26" s="387"/>
      <c r="AE26" s="390"/>
      <c r="AF26" s="373"/>
      <c r="AG26" s="391"/>
      <c r="AH26" s="372"/>
      <c r="AI26" s="373"/>
      <c r="AJ26" s="374"/>
      <c r="AK26" s="20"/>
      <c r="AL26" s="20"/>
      <c r="AM26" s="449"/>
      <c r="AN26" s="462"/>
      <c r="AO26" s="463">
        <f>$AO$25*J26</f>
        <v>0</v>
      </c>
      <c r="AP26" s="463"/>
      <c r="AQ26" s="463"/>
      <c r="AR26" s="463">
        <f>$AR$25*M26</f>
        <v>0</v>
      </c>
      <c r="AS26" s="463"/>
      <c r="AT26" s="463"/>
      <c r="AU26" s="463">
        <f>$AU$25*P26</f>
        <v>0</v>
      </c>
      <c r="AV26" s="463"/>
      <c r="AW26" s="463"/>
      <c r="AX26" s="463">
        <f>$AX$25*S26</f>
        <v>0</v>
      </c>
      <c r="AY26" s="463"/>
      <c r="AZ26" s="463"/>
      <c r="BA26" s="463">
        <f>$BA$25*V26</f>
        <v>0</v>
      </c>
      <c r="BB26" s="463"/>
      <c r="BC26" s="463"/>
      <c r="BD26" s="463">
        <f>$BD$25*Y26</f>
        <v>0</v>
      </c>
      <c r="BE26" s="463"/>
      <c r="BF26" s="463"/>
      <c r="BG26" s="463">
        <f>$BG$25*AB26</f>
        <v>0</v>
      </c>
      <c r="BH26" s="463"/>
      <c r="BI26" s="463"/>
      <c r="BJ26" s="463">
        <f>$BJ$25*AE26</f>
        <v>0</v>
      </c>
      <c r="BK26" s="463"/>
      <c r="BL26" s="463"/>
      <c r="BM26" s="463">
        <f>$BM$25*AH26</f>
        <v>0</v>
      </c>
      <c r="BN26" s="463"/>
      <c r="BO26" s="463"/>
      <c r="BP26" s="449"/>
      <c r="BQ26" s="449"/>
      <c r="BR26" s="449"/>
      <c r="BS26" s="449"/>
      <c r="BT26" s="449"/>
      <c r="BU26" s="449"/>
      <c r="BV26" s="449"/>
      <c r="BW26" s="449"/>
      <c r="BX26" s="449"/>
      <c r="BY26" s="449"/>
      <c r="BZ26" s="449"/>
    </row>
    <row r="27" spans="2:78" ht="10.15" customHeight="1" x14ac:dyDescent="0.15">
      <c r="B27" s="20"/>
      <c r="C27" s="20"/>
      <c r="D27" s="380"/>
      <c r="E27" s="381"/>
      <c r="F27" s="383"/>
      <c r="G27" s="381"/>
      <c r="H27" s="381"/>
      <c r="I27" s="385"/>
      <c r="J27" s="388"/>
      <c r="K27" s="376"/>
      <c r="L27" s="389"/>
      <c r="M27" s="392"/>
      <c r="N27" s="376"/>
      <c r="O27" s="393"/>
      <c r="P27" s="375"/>
      <c r="Q27" s="376"/>
      <c r="R27" s="377"/>
      <c r="S27" s="388"/>
      <c r="T27" s="376"/>
      <c r="U27" s="389"/>
      <c r="V27" s="392"/>
      <c r="W27" s="376"/>
      <c r="X27" s="393"/>
      <c r="Y27" s="375"/>
      <c r="Z27" s="376"/>
      <c r="AA27" s="377"/>
      <c r="AB27" s="388"/>
      <c r="AC27" s="376"/>
      <c r="AD27" s="389"/>
      <c r="AE27" s="392"/>
      <c r="AF27" s="376"/>
      <c r="AG27" s="393"/>
      <c r="AH27" s="375"/>
      <c r="AI27" s="376"/>
      <c r="AJ27" s="377"/>
      <c r="AK27" s="20"/>
      <c r="AL27" s="20"/>
      <c r="AM27" s="449"/>
      <c r="AN27" s="462"/>
      <c r="AO27" s="464"/>
      <c r="AP27" s="464"/>
      <c r="AQ27" s="464"/>
      <c r="AR27" s="464"/>
      <c r="AS27" s="464"/>
      <c r="AT27" s="464"/>
      <c r="AU27" s="464"/>
      <c r="AV27" s="464"/>
      <c r="AW27" s="464"/>
      <c r="AX27" s="464"/>
      <c r="AY27" s="464"/>
      <c r="AZ27" s="464"/>
      <c r="BA27" s="464"/>
      <c r="BB27" s="464"/>
      <c r="BC27" s="464"/>
      <c r="BD27" s="464"/>
      <c r="BE27" s="464"/>
      <c r="BF27" s="464"/>
      <c r="BG27" s="464"/>
      <c r="BH27" s="464"/>
      <c r="BI27" s="464"/>
      <c r="BJ27" s="464"/>
      <c r="BK27" s="464"/>
      <c r="BL27" s="464"/>
      <c r="BM27" s="464"/>
      <c r="BN27" s="464"/>
      <c r="BO27" s="464"/>
      <c r="BP27" s="449"/>
      <c r="BQ27" s="449"/>
      <c r="BR27" s="449"/>
      <c r="BS27" s="449"/>
      <c r="BT27" s="449"/>
      <c r="BU27" s="449"/>
      <c r="BV27" s="449"/>
      <c r="BW27" s="449"/>
      <c r="BX27" s="449"/>
      <c r="BY27" s="449"/>
      <c r="BZ27" s="449"/>
    </row>
    <row r="28" spans="2:78" ht="10.15" customHeight="1" x14ac:dyDescent="0.15">
      <c r="B28" s="20"/>
      <c r="C28" s="20"/>
      <c r="D28" s="378"/>
      <c r="E28" s="379"/>
      <c r="F28" s="382" t="s">
        <v>8</v>
      </c>
      <c r="G28" s="379"/>
      <c r="H28" s="379"/>
      <c r="I28" s="384" t="s">
        <v>4</v>
      </c>
      <c r="J28" s="386"/>
      <c r="K28" s="373"/>
      <c r="L28" s="387"/>
      <c r="M28" s="390"/>
      <c r="N28" s="373"/>
      <c r="O28" s="391"/>
      <c r="P28" s="372"/>
      <c r="Q28" s="373"/>
      <c r="R28" s="374"/>
      <c r="S28" s="386"/>
      <c r="T28" s="373"/>
      <c r="U28" s="387"/>
      <c r="V28" s="390"/>
      <c r="W28" s="373"/>
      <c r="X28" s="391"/>
      <c r="Y28" s="372"/>
      <c r="Z28" s="373"/>
      <c r="AA28" s="374"/>
      <c r="AB28" s="386"/>
      <c r="AC28" s="373"/>
      <c r="AD28" s="387"/>
      <c r="AE28" s="390"/>
      <c r="AF28" s="373"/>
      <c r="AG28" s="391"/>
      <c r="AH28" s="372"/>
      <c r="AI28" s="373"/>
      <c r="AJ28" s="374"/>
      <c r="AK28" s="20"/>
      <c r="AL28" s="20"/>
      <c r="AM28" s="449"/>
      <c r="AN28" s="462"/>
      <c r="AO28" s="464">
        <f t="shared" ref="AO28" si="0">$AO$25*J28</f>
        <v>0</v>
      </c>
      <c r="AP28" s="464"/>
      <c r="AQ28" s="464"/>
      <c r="AR28" s="464">
        <f t="shared" ref="AR28" si="1">$AR$25*M28</f>
        <v>0</v>
      </c>
      <c r="AS28" s="464"/>
      <c r="AT28" s="464"/>
      <c r="AU28" s="464">
        <f t="shared" ref="AU28" si="2">$AU$25*P28</f>
        <v>0</v>
      </c>
      <c r="AV28" s="464"/>
      <c r="AW28" s="464"/>
      <c r="AX28" s="464">
        <f t="shared" ref="AX28" si="3">$AX$25*S28</f>
        <v>0</v>
      </c>
      <c r="AY28" s="464"/>
      <c r="AZ28" s="464"/>
      <c r="BA28" s="464">
        <f t="shared" ref="BA28" si="4">$BA$25*V28</f>
        <v>0</v>
      </c>
      <c r="BB28" s="464"/>
      <c r="BC28" s="464"/>
      <c r="BD28" s="464">
        <f t="shared" ref="BD28" si="5">$BD$25*Y28</f>
        <v>0</v>
      </c>
      <c r="BE28" s="464"/>
      <c r="BF28" s="464"/>
      <c r="BG28" s="464">
        <f t="shared" ref="BG28" si="6">$BG$25*AB28</f>
        <v>0</v>
      </c>
      <c r="BH28" s="464"/>
      <c r="BI28" s="464"/>
      <c r="BJ28" s="464">
        <f t="shared" ref="BJ28" si="7">$BJ$25*AE28</f>
        <v>0</v>
      </c>
      <c r="BK28" s="464"/>
      <c r="BL28" s="464"/>
      <c r="BM28" s="464">
        <f t="shared" ref="BM28" si="8">$BM$25*AH28</f>
        <v>0</v>
      </c>
      <c r="BN28" s="464"/>
      <c r="BO28" s="464"/>
      <c r="BP28" s="449"/>
      <c r="BQ28" s="449"/>
      <c r="BR28" s="449"/>
      <c r="BS28" s="449"/>
      <c r="BT28" s="449"/>
      <c r="BU28" s="449"/>
      <c r="BV28" s="449"/>
      <c r="BW28" s="449"/>
      <c r="BX28" s="449"/>
      <c r="BY28" s="449"/>
      <c r="BZ28" s="449"/>
    </row>
    <row r="29" spans="2:78" ht="10.15" customHeight="1" x14ac:dyDescent="0.15">
      <c r="B29" s="20"/>
      <c r="C29" s="20"/>
      <c r="D29" s="380"/>
      <c r="E29" s="381"/>
      <c r="F29" s="383"/>
      <c r="G29" s="381"/>
      <c r="H29" s="381"/>
      <c r="I29" s="385"/>
      <c r="J29" s="388"/>
      <c r="K29" s="376"/>
      <c r="L29" s="389"/>
      <c r="M29" s="392"/>
      <c r="N29" s="376"/>
      <c r="O29" s="393"/>
      <c r="P29" s="375"/>
      <c r="Q29" s="376"/>
      <c r="R29" s="377"/>
      <c r="S29" s="388"/>
      <c r="T29" s="376"/>
      <c r="U29" s="389"/>
      <c r="V29" s="392"/>
      <c r="W29" s="376"/>
      <c r="X29" s="393"/>
      <c r="Y29" s="375"/>
      <c r="Z29" s="376"/>
      <c r="AA29" s="377"/>
      <c r="AB29" s="388"/>
      <c r="AC29" s="376"/>
      <c r="AD29" s="389"/>
      <c r="AE29" s="392"/>
      <c r="AF29" s="376"/>
      <c r="AG29" s="393"/>
      <c r="AH29" s="375"/>
      <c r="AI29" s="376"/>
      <c r="AJ29" s="377"/>
      <c r="AK29" s="20"/>
      <c r="AL29" s="20"/>
      <c r="AM29" s="449"/>
      <c r="AN29" s="462"/>
      <c r="AO29" s="464"/>
      <c r="AP29" s="464"/>
      <c r="AQ29" s="464"/>
      <c r="AR29" s="464"/>
      <c r="AS29" s="464"/>
      <c r="AT29" s="464"/>
      <c r="AU29" s="464"/>
      <c r="AV29" s="464"/>
      <c r="AW29" s="464"/>
      <c r="AX29" s="464"/>
      <c r="AY29" s="464"/>
      <c r="AZ29" s="464"/>
      <c r="BA29" s="464"/>
      <c r="BB29" s="464"/>
      <c r="BC29" s="464"/>
      <c r="BD29" s="464"/>
      <c r="BE29" s="464"/>
      <c r="BF29" s="464"/>
      <c r="BG29" s="464"/>
      <c r="BH29" s="464"/>
      <c r="BI29" s="464"/>
      <c r="BJ29" s="464"/>
      <c r="BK29" s="464"/>
      <c r="BL29" s="464"/>
      <c r="BM29" s="464"/>
      <c r="BN29" s="464"/>
      <c r="BO29" s="464"/>
      <c r="BP29" s="449"/>
      <c r="BQ29" s="449"/>
      <c r="BR29" s="449"/>
      <c r="BS29" s="449"/>
      <c r="BT29" s="449"/>
      <c r="BU29" s="449"/>
      <c r="BV29" s="449"/>
      <c r="BW29" s="449"/>
      <c r="BX29" s="449"/>
      <c r="BY29" s="449"/>
      <c r="BZ29" s="449"/>
    </row>
    <row r="30" spans="2:78" ht="10.15" customHeight="1" x14ac:dyDescent="0.15">
      <c r="B30" s="20"/>
      <c r="C30" s="20"/>
      <c r="D30" s="378"/>
      <c r="E30" s="379"/>
      <c r="F30" s="382" t="s">
        <v>8</v>
      </c>
      <c r="G30" s="379"/>
      <c r="H30" s="379"/>
      <c r="I30" s="384" t="s">
        <v>4</v>
      </c>
      <c r="J30" s="386"/>
      <c r="K30" s="373"/>
      <c r="L30" s="387"/>
      <c r="M30" s="390"/>
      <c r="N30" s="373"/>
      <c r="O30" s="391"/>
      <c r="P30" s="372"/>
      <c r="Q30" s="373"/>
      <c r="R30" s="374"/>
      <c r="S30" s="386"/>
      <c r="T30" s="373"/>
      <c r="U30" s="387"/>
      <c r="V30" s="390"/>
      <c r="W30" s="373"/>
      <c r="X30" s="391"/>
      <c r="Y30" s="372"/>
      <c r="Z30" s="373"/>
      <c r="AA30" s="374"/>
      <c r="AB30" s="386"/>
      <c r="AC30" s="373"/>
      <c r="AD30" s="387"/>
      <c r="AE30" s="390"/>
      <c r="AF30" s="373"/>
      <c r="AG30" s="391"/>
      <c r="AH30" s="372"/>
      <c r="AI30" s="373"/>
      <c r="AJ30" s="374"/>
      <c r="AK30" s="20"/>
      <c r="AL30" s="20"/>
      <c r="AM30" s="449"/>
      <c r="AN30" s="462"/>
      <c r="AO30" s="464">
        <f t="shared" ref="AO30" si="9">$AO$25*J30</f>
        <v>0</v>
      </c>
      <c r="AP30" s="464"/>
      <c r="AQ30" s="464"/>
      <c r="AR30" s="464">
        <f t="shared" ref="AR30" si="10">$AR$25*M30</f>
        <v>0</v>
      </c>
      <c r="AS30" s="464"/>
      <c r="AT30" s="464"/>
      <c r="AU30" s="464">
        <f t="shared" ref="AU30" si="11">$AU$25*P30</f>
        <v>0</v>
      </c>
      <c r="AV30" s="464"/>
      <c r="AW30" s="464"/>
      <c r="AX30" s="464">
        <f t="shared" ref="AX30" si="12">$AX$25*S30</f>
        <v>0</v>
      </c>
      <c r="AY30" s="464"/>
      <c r="AZ30" s="464"/>
      <c r="BA30" s="464">
        <f t="shared" ref="BA30" si="13">$BA$25*V30</f>
        <v>0</v>
      </c>
      <c r="BB30" s="464"/>
      <c r="BC30" s="464"/>
      <c r="BD30" s="464">
        <f t="shared" ref="BD30" si="14">$BD$25*Y30</f>
        <v>0</v>
      </c>
      <c r="BE30" s="464"/>
      <c r="BF30" s="464"/>
      <c r="BG30" s="464">
        <f t="shared" ref="BG30" si="15">$BG$25*AB30</f>
        <v>0</v>
      </c>
      <c r="BH30" s="464"/>
      <c r="BI30" s="464"/>
      <c r="BJ30" s="464">
        <f t="shared" ref="BJ30" si="16">$BJ$25*AE30</f>
        <v>0</v>
      </c>
      <c r="BK30" s="464"/>
      <c r="BL30" s="464"/>
      <c r="BM30" s="464">
        <f t="shared" ref="BM30" si="17">$BM$25*AH30</f>
        <v>0</v>
      </c>
      <c r="BN30" s="464"/>
      <c r="BO30" s="464"/>
      <c r="BP30" s="449"/>
      <c r="BQ30" s="449"/>
      <c r="BR30" s="449"/>
      <c r="BS30" s="449"/>
      <c r="BT30" s="449"/>
      <c r="BU30" s="449"/>
      <c r="BV30" s="449"/>
      <c r="BW30" s="449"/>
      <c r="BX30" s="449"/>
      <c r="BY30" s="449"/>
      <c r="BZ30" s="449"/>
    </row>
    <row r="31" spans="2:78" ht="10.15" customHeight="1" x14ac:dyDescent="0.15">
      <c r="B31" s="20"/>
      <c r="C31" s="20"/>
      <c r="D31" s="380"/>
      <c r="E31" s="381"/>
      <c r="F31" s="383"/>
      <c r="G31" s="381"/>
      <c r="H31" s="381"/>
      <c r="I31" s="385"/>
      <c r="J31" s="388"/>
      <c r="K31" s="376"/>
      <c r="L31" s="389"/>
      <c r="M31" s="392"/>
      <c r="N31" s="376"/>
      <c r="O31" s="393"/>
      <c r="P31" s="375"/>
      <c r="Q31" s="376"/>
      <c r="R31" s="377"/>
      <c r="S31" s="388"/>
      <c r="T31" s="376"/>
      <c r="U31" s="389"/>
      <c r="V31" s="392"/>
      <c r="W31" s="376"/>
      <c r="X31" s="393"/>
      <c r="Y31" s="375"/>
      <c r="Z31" s="376"/>
      <c r="AA31" s="377"/>
      <c r="AB31" s="388"/>
      <c r="AC31" s="376"/>
      <c r="AD31" s="389"/>
      <c r="AE31" s="392"/>
      <c r="AF31" s="376"/>
      <c r="AG31" s="393"/>
      <c r="AH31" s="375"/>
      <c r="AI31" s="376"/>
      <c r="AJ31" s="377"/>
      <c r="AK31" s="20"/>
      <c r="AL31" s="20"/>
      <c r="AM31" s="449"/>
      <c r="AN31" s="462"/>
      <c r="AO31" s="464"/>
      <c r="AP31" s="464"/>
      <c r="AQ31" s="464"/>
      <c r="AR31" s="464"/>
      <c r="AS31" s="464"/>
      <c r="AT31" s="464"/>
      <c r="AU31" s="464"/>
      <c r="AV31" s="464"/>
      <c r="AW31" s="464"/>
      <c r="AX31" s="464"/>
      <c r="AY31" s="464"/>
      <c r="AZ31" s="464"/>
      <c r="BA31" s="464"/>
      <c r="BB31" s="464"/>
      <c r="BC31" s="464"/>
      <c r="BD31" s="464"/>
      <c r="BE31" s="464"/>
      <c r="BF31" s="464"/>
      <c r="BG31" s="464"/>
      <c r="BH31" s="464"/>
      <c r="BI31" s="464"/>
      <c r="BJ31" s="464"/>
      <c r="BK31" s="464"/>
      <c r="BL31" s="464"/>
      <c r="BM31" s="464"/>
      <c r="BN31" s="464"/>
      <c r="BO31" s="464"/>
      <c r="BP31" s="449"/>
      <c r="BQ31" s="449"/>
      <c r="BR31" s="449"/>
      <c r="BS31" s="449"/>
      <c r="BT31" s="449"/>
      <c r="BU31" s="449"/>
      <c r="BV31" s="449"/>
      <c r="BW31" s="449"/>
      <c r="BX31" s="449"/>
      <c r="BY31" s="449"/>
      <c r="BZ31" s="449"/>
    </row>
    <row r="32" spans="2:78" ht="10.15" customHeight="1" x14ac:dyDescent="0.15">
      <c r="B32" s="20"/>
      <c r="C32" s="20"/>
      <c r="D32" s="378"/>
      <c r="E32" s="379"/>
      <c r="F32" s="382" t="s">
        <v>8</v>
      </c>
      <c r="G32" s="379"/>
      <c r="H32" s="379"/>
      <c r="I32" s="384" t="s">
        <v>4</v>
      </c>
      <c r="J32" s="386"/>
      <c r="K32" s="373"/>
      <c r="L32" s="387"/>
      <c r="M32" s="390"/>
      <c r="N32" s="373"/>
      <c r="O32" s="391"/>
      <c r="P32" s="372"/>
      <c r="Q32" s="373"/>
      <c r="R32" s="374"/>
      <c r="S32" s="386"/>
      <c r="T32" s="373"/>
      <c r="U32" s="387"/>
      <c r="V32" s="390"/>
      <c r="W32" s="373"/>
      <c r="X32" s="391"/>
      <c r="Y32" s="372"/>
      <c r="Z32" s="373"/>
      <c r="AA32" s="374"/>
      <c r="AB32" s="386"/>
      <c r="AC32" s="373"/>
      <c r="AD32" s="387"/>
      <c r="AE32" s="390"/>
      <c r="AF32" s="373"/>
      <c r="AG32" s="391"/>
      <c r="AH32" s="372"/>
      <c r="AI32" s="373"/>
      <c r="AJ32" s="374"/>
      <c r="AK32" s="20"/>
      <c r="AL32" s="20"/>
      <c r="AM32" s="449"/>
      <c r="AN32" s="462"/>
      <c r="AO32" s="464">
        <f t="shared" ref="AO32" si="18">$AO$25*J32</f>
        <v>0</v>
      </c>
      <c r="AP32" s="464"/>
      <c r="AQ32" s="464"/>
      <c r="AR32" s="464">
        <f t="shared" ref="AR32" si="19">$AR$25*M32</f>
        <v>0</v>
      </c>
      <c r="AS32" s="464"/>
      <c r="AT32" s="464"/>
      <c r="AU32" s="464">
        <f t="shared" ref="AU32" si="20">$AU$25*P32</f>
        <v>0</v>
      </c>
      <c r="AV32" s="464"/>
      <c r="AW32" s="464"/>
      <c r="AX32" s="464">
        <f t="shared" ref="AX32" si="21">$AX$25*S32</f>
        <v>0</v>
      </c>
      <c r="AY32" s="464"/>
      <c r="AZ32" s="464"/>
      <c r="BA32" s="464">
        <f t="shared" ref="BA32" si="22">$BA$25*V32</f>
        <v>0</v>
      </c>
      <c r="BB32" s="464"/>
      <c r="BC32" s="464"/>
      <c r="BD32" s="464">
        <f t="shared" ref="BD32" si="23">$BD$25*Y32</f>
        <v>0</v>
      </c>
      <c r="BE32" s="464"/>
      <c r="BF32" s="464"/>
      <c r="BG32" s="464">
        <f t="shared" ref="BG32" si="24">$BG$25*AB32</f>
        <v>0</v>
      </c>
      <c r="BH32" s="464"/>
      <c r="BI32" s="464"/>
      <c r="BJ32" s="464">
        <f t="shared" ref="BJ32" si="25">$BJ$25*AE32</f>
        <v>0</v>
      </c>
      <c r="BK32" s="464"/>
      <c r="BL32" s="464"/>
      <c r="BM32" s="464">
        <f t="shared" ref="BM32" si="26">$BM$25*AH32</f>
        <v>0</v>
      </c>
      <c r="BN32" s="464"/>
      <c r="BO32" s="464"/>
      <c r="BP32" s="449"/>
      <c r="BQ32" s="449"/>
      <c r="BR32" s="449"/>
      <c r="BS32" s="449"/>
      <c r="BT32" s="449"/>
      <c r="BU32" s="449"/>
      <c r="BV32" s="449"/>
      <c r="BW32" s="449"/>
      <c r="BX32" s="449"/>
      <c r="BY32" s="449"/>
      <c r="BZ32" s="449"/>
    </row>
    <row r="33" spans="2:78" ht="10.15" customHeight="1" x14ac:dyDescent="0.15">
      <c r="B33" s="20"/>
      <c r="C33" s="20"/>
      <c r="D33" s="380"/>
      <c r="E33" s="381"/>
      <c r="F33" s="383"/>
      <c r="G33" s="381"/>
      <c r="H33" s="381"/>
      <c r="I33" s="385"/>
      <c r="J33" s="388"/>
      <c r="K33" s="376"/>
      <c r="L33" s="389"/>
      <c r="M33" s="392"/>
      <c r="N33" s="376"/>
      <c r="O33" s="393"/>
      <c r="P33" s="375"/>
      <c r="Q33" s="376"/>
      <c r="R33" s="377"/>
      <c r="S33" s="388"/>
      <c r="T33" s="376"/>
      <c r="U33" s="389"/>
      <c r="V33" s="392"/>
      <c r="W33" s="376"/>
      <c r="X33" s="393"/>
      <c r="Y33" s="375"/>
      <c r="Z33" s="376"/>
      <c r="AA33" s="377"/>
      <c r="AB33" s="388"/>
      <c r="AC33" s="376"/>
      <c r="AD33" s="389"/>
      <c r="AE33" s="392"/>
      <c r="AF33" s="376"/>
      <c r="AG33" s="393"/>
      <c r="AH33" s="375"/>
      <c r="AI33" s="376"/>
      <c r="AJ33" s="377"/>
      <c r="AK33" s="20"/>
      <c r="AL33" s="20"/>
      <c r="AM33" s="449"/>
      <c r="AN33" s="462"/>
      <c r="AO33" s="464"/>
      <c r="AP33" s="464"/>
      <c r="AQ33" s="464"/>
      <c r="AR33" s="464"/>
      <c r="AS33" s="464"/>
      <c r="AT33" s="464"/>
      <c r="AU33" s="464"/>
      <c r="AV33" s="464"/>
      <c r="AW33" s="464"/>
      <c r="AX33" s="464"/>
      <c r="AY33" s="464"/>
      <c r="AZ33" s="464"/>
      <c r="BA33" s="464"/>
      <c r="BB33" s="464"/>
      <c r="BC33" s="464"/>
      <c r="BD33" s="464"/>
      <c r="BE33" s="464"/>
      <c r="BF33" s="464"/>
      <c r="BG33" s="464"/>
      <c r="BH33" s="464"/>
      <c r="BI33" s="464"/>
      <c r="BJ33" s="464"/>
      <c r="BK33" s="464"/>
      <c r="BL33" s="464"/>
      <c r="BM33" s="464"/>
      <c r="BN33" s="464"/>
      <c r="BO33" s="464"/>
      <c r="BP33" s="449"/>
      <c r="BQ33" s="449"/>
      <c r="BR33" s="449"/>
      <c r="BS33" s="449"/>
      <c r="BT33" s="449"/>
      <c r="BU33" s="449"/>
      <c r="BV33" s="449"/>
      <c r="BW33" s="449"/>
      <c r="BX33" s="449"/>
      <c r="BY33" s="449"/>
      <c r="BZ33" s="449"/>
    </row>
    <row r="34" spans="2:78" ht="10.15" customHeight="1" x14ac:dyDescent="0.15">
      <c r="B34" s="20"/>
      <c r="C34" s="20"/>
      <c r="D34" s="378"/>
      <c r="E34" s="379"/>
      <c r="F34" s="382" t="s">
        <v>8</v>
      </c>
      <c r="G34" s="379"/>
      <c r="H34" s="379"/>
      <c r="I34" s="384" t="s">
        <v>4</v>
      </c>
      <c r="J34" s="386"/>
      <c r="K34" s="373"/>
      <c r="L34" s="387"/>
      <c r="M34" s="390"/>
      <c r="N34" s="373"/>
      <c r="O34" s="391"/>
      <c r="P34" s="372"/>
      <c r="Q34" s="373"/>
      <c r="R34" s="374"/>
      <c r="S34" s="386"/>
      <c r="T34" s="373"/>
      <c r="U34" s="387"/>
      <c r="V34" s="390"/>
      <c r="W34" s="373"/>
      <c r="X34" s="391"/>
      <c r="Y34" s="372"/>
      <c r="Z34" s="373"/>
      <c r="AA34" s="374"/>
      <c r="AB34" s="386"/>
      <c r="AC34" s="373"/>
      <c r="AD34" s="387"/>
      <c r="AE34" s="390"/>
      <c r="AF34" s="373"/>
      <c r="AG34" s="391"/>
      <c r="AH34" s="372"/>
      <c r="AI34" s="373"/>
      <c r="AJ34" s="374"/>
      <c r="AK34" s="20"/>
      <c r="AL34" s="20"/>
      <c r="AM34" s="449"/>
      <c r="AN34" s="462"/>
      <c r="AO34" s="464">
        <f t="shared" ref="AO34" si="27">$AO$25*J34</f>
        <v>0</v>
      </c>
      <c r="AP34" s="464"/>
      <c r="AQ34" s="464"/>
      <c r="AR34" s="464">
        <f t="shared" ref="AR34" si="28">$AR$25*M34</f>
        <v>0</v>
      </c>
      <c r="AS34" s="464"/>
      <c r="AT34" s="464"/>
      <c r="AU34" s="464">
        <f t="shared" ref="AU34" si="29">$AU$25*P34</f>
        <v>0</v>
      </c>
      <c r="AV34" s="464"/>
      <c r="AW34" s="464"/>
      <c r="AX34" s="464">
        <f t="shared" ref="AX34" si="30">$AX$25*S34</f>
        <v>0</v>
      </c>
      <c r="AY34" s="464"/>
      <c r="AZ34" s="464"/>
      <c r="BA34" s="464">
        <f t="shared" ref="BA34" si="31">$BA$25*V34</f>
        <v>0</v>
      </c>
      <c r="BB34" s="464"/>
      <c r="BC34" s="464"/>
      <c r="BD34" s="464">
        <f t="shared" ref="BD34" si="32">$BD$25*Y34</f>
        <v>0</v>
      </c>
      <c r="BE34" s="464"/>
      <c r="BF34" s="464"/>
      <c r="BG34" s="464">
        <f t="shared" ref="BG34" si="33">$BG$25*AB34</f>
        <v>0</v>
      </c>
      <c r="BH34" s="464"/>
      <c r="BI34" s="464"/>
      <c r="BJ34" s="464">
        <f t="shared" ref="BJ34" si="34">$BJ$25*AE34</f>
        <v>0</v>
      </c>
      <c r="BK34" s="464"/>
      <c r="BL34" s="464"/>
      <c r="BM34" s="464">
        <f t="shared" ref="BM34" si="35">$BM$25*AH34</f>
        <v>0</v>
      </c>
      <c r="BN34" s="464"/>
      <c r="BO34" s="464"/>
      <c r="BP34" s="449"/>
      <c r="BQ34" s="449"/>
      <c r="BR34" s="449"/>
      <c r="BS34" s="449"/>
      <c r="BT34" s="449"/>
      <c r="BU34" s="449"/>
      <c r="BV34" s="449"/>
      <c r="BW34" s="449"/>
      <c r="BX34" s="449"/>
      <c r="BY34" s="449"/>
      <c r="BZ34" s="449"/>
    </row>
    <row r="35" spans="2:78" ht="10.15" customHeight="1" x14ac:dyDescent="0.15">
      <c r="B35" s="20"/>
      <c r="C35" s="20"/>
      <c r="D35" s="380"/>
      <c r="E35" s="381"/>
      <c r="F35" s="383"/>
      <c r="G35" s="381"/>
      <c r="H35" s="381"/>
      <c r="I35" s="385"/>
      <c r="J35" s="388"/>
      <c r="K35" s="376"/>
      <c r="L35" s="389"/>
      <c r="M35" s="392"/>
      <c r="N35" s="376"/>
      <c r="O35" s="393"/>
      <c r="P35" s="375"/>
      <c r="Q35" s="376"/>
      <c r="R35" s="377"/>
      <c r="S35" s="388"/>
      <c r="T35" s="376"/>
      <c r="U35" s="389"/>
      <c r="V35" s="392"/>
      <c r="W35" s="376"/>
      <c r="X35" s="393"/>
      <c r="Y35" s="375"/>
      <c r="Z35" s="376"/>
      <c r="AA35" s="377"/>
      <c r="AB35" s="388"/>
      <c r="AC35" s="376"/>
      <c r="AD35" s="389"/>
      <c r="AE35" s="392"/>
      <c r="AF35" s="376"/>
      <c r="AG35" s="393"/>
      <c r="AH35" s="375"/>
      <c r="AI35" s="376"/>
      <c r="AJ35" s="377"/>
      <c r="AK35" s="20"/>
      <c r="AL35" s="20"/>
      <c r="AM35" s="449"/>
      <c r="AN35" s="462"/>
      <c r="AO35" s="464"/>
      <c r="AP35" s="464"/>
      <c r="AQ35" s="464"/>
      <c r="AR35" s="464"/>
      <c r="AS35" s="464"/>
      <c r="AT35" s="464"/>
      <c r="AU35" s="464"/>
      <c r="AV35" s="464"/>
      <c r="AW35" s="464"/>
      <c r="AX35" s="464"/>
      <c r="AY35" s="464"/>
      <c r="AZ35" s="464"/>
      <c r="BA35" s="464"/>
      <c r="BB35" s="464"/>
      <c r="BC35" s="464"/>
      <c r="BD35" s="464"/>
      <c r="BE35" s="464"/>
      <c r="BF35" s="464"/>
      <c r="BG35" s="464"/>
      <c r="BH35" s="464"/>
      <c r="BI35" s="464"/>
      <c r="BJ35" s="464"/>
      <c r="BK35" s="464"/>
      <c r="BL35" s="464"/>
      <c r="BM35" s="464"/>
      <c r="BN35" s="464"/>
      <c r="BO35" s="464"/>
      <c r="BP35" s="449"/>
      <c r="BQ35" s="449"/>
      <c r="BR35" s="449"/>
      <c r="BS35" s="449"/>
      <c r="BT35" s="449"/>
      <c r="BU35" s="449"/>
      <c r="BV35" s="449"/>
      <c r="BW35" s="449"/>
      <c r="BX35" s="449"/>
      <c r="BY35" s="449"/>
      <c r="BZ35" s="449"/>
    </row>
    <row r="36" spans="2:78" ht="3.75" customHeight="1" x14ac:dyDescent="0.15">
      <c r="B36" s="394" t="s">
        <v>108</v>
      </c>
      <c r="C36" s="394"/>
      <c r="D36" s="394"/>
      <c r="E36" s="394"/>
      <c r="F36" s="394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370" t="s">
        <v>80</v>
      </c>
      <c r="S36" s="370"/>
      <c r="T36" s="370"/>
      <c r="U36" s="370"/>
      <c r="V36" s="370"/>
      <c r="W36" s="370"/>
      <c r="X36" s="370"/>
      <c r="Y36" s="370"/>
      <c r="Z36" s="370"/>
      <c r="AA36" s="370"/>
      <c r="AB36" s="370"/>
      <c r="AC36" s="370"/>
      <c r="AD36" s="370"/>
      <c r="AE36" s="370"/>
      <c r="AF36" s="370"/>
      <c r="AG36" s="370"/>
      <c r="AH36" s="20"/>
      <c r="AI36" s="20"/>
      <c r="AJ36" s="20"/>
      <c r="AK36" s="20"/>
      <c r="AL36" s="20"/>
      <c r="AM36" s="449"/>
      <c r="AN36" s="449"/>
      <c r="AO36" s="465"/>
      <c r="AP36" s="466"/>
      <c r="AQ36" s="466"/>
      <c r="AR36" s="466"/>
      <c r="AS36" s="466"/>
      <c r="AT36" s="466"/>
      <c r="AU36" s="466"/>
      <c r="AV36" s="466"/>
      <c r="AW36" s="466"/>
      <c r="AX36" s="466"/>
      <c r="AY36" s="466"/>
      <c r="AZ36" s="466"/>
      <c r="BA36" s="466"/>
      <c r="BB36" s="466"/>
      <c r="BC36" s="466"/>
      <c r="BD36" s="466"/>
      <c r="BE36" s="466"/>
      <c r="BF36" s="466"/>
      <c r="BG36" s="466"/>
      <c r="BH36" s="466"/>
      <c r="BI36" s="466"/>
      <c r="BJ36" s="466"/>
      <c r="BK36" s="466"/>
      <c r="BL36" s="466"/>
      <c r="BM36" s="466"/>
      <c r="BN36" s="466"/>
      <c r="BO36" s="466"/>
      <c r="BP36" s="449"/>
      <c r="BQ36" s="449"/>
      <c r="BR36" s="449"/>
      <c r="BS36" s="449"/>
      <c r="BT36" s="449"/>
      <c r="BU36" s="449"/>
      <c r="BV36" s="449"/>
      <c r="BW36" s="449"/>
      <c r="BX36" s="449"/>
      <c r="BY36" s="449"/>
      <c r="BZ36" s="449"/>
    </row>
    <row r="37" spans="2:78" thickBot="1" x14ac:dyDescent="0.2">
      <c r="B37" s="359"/>
      <c r="C37" s="359"/>
      <c r="D37" s="359"/>
      <c r="E37" s="359"/>
      <c r="F37" s="359"/>
      <c r="G37" s="29"/>
      <c r="H37" s="29"/>
      <c r="I37" s="29"/>
      <c r="J37" s="30"/>
      <c r="K37" s="30"/>
      <c r="L37" s="30"/>
      <c r="M37" s="30"/>
      <c r="N37" s="30"/>
      <c r="O37" s="30"/>
      <c r="P37" s="20"/>
      <c r="Q37" s="20"/>
      <c r="R37" s="371"/>
      <c r="S37" s="371"/>
      <c r="T37" s="371"/>
      <c r="U37" s="371"/>
      <c r="V37" s="371"/>
      <c r="W37" s="371"/>
      <c r="X37" s="371"/>
      <c r="Y37" s="371"/>
      <c r="Z37" s="371"/>
      <c r="AA37" s="371"/>
      <c r="AB37" s="371"/>
      <c r="AC37" s="371"/>
      <c r="AD37" s="371"/>
      <c r="AE37" s="371"/>
      <c r="AF37" s="371"/>
      <c r="AG37" s="371"/>
      <c r="AH37" s="20"/>
      <c r="AI37" s="20"/>
      <c r="AJ37" s="20"/>
      <c r="AK37" s="20"/>
      <c r="AL37" s="20"/>
      <c r="AM37" s="449"/>
      <c r="AN37" s="467"/>
      <c r="AO37" s="468"/>
      <c r="AP37" s="466"/>
      <c r="AQ37" s="466"/>
      <c r="AR37" s="466"/>
      <c r="AS37" s="466"/>
      <c r="AT37" s="466"/>
      <c r="AU37" s="466"/>
      <c r="AV37" s="466"/>
      <c r="AW37" s="466"/>
      <c r="AX37" s="466"/>
      <c r="AY37" s="466"/>
      <c r="AZ37" s="466"/>
      <c r="BA37" s="469" t="s">
        <v>169</v>
      </c>
      <c r="BB37" s="469"/>
      <c r="BC37" s="469"/>
      <c r="BD37" s="469"/>
      <c r="BE37" s="469"/>
      <c r="BF37" s="470"/>
      <c r="BG37" s="471">
        <f>SUM(AO26:BO35)</f>
        <v>0</v>
      </c>
      <c r="BH37" s="471"/>
      <c r="BI37" s="471"/>
      <c r="BJ37" s="471"/>
      <c r="BK37" s="471"/>
      <c r="BL37" s="471"/>
      <c r="BM37" s="471"/>
      <c r="BN37" s="471"/>
      <c r="BO37" s="471"/>
      <c r="BP37" s="449"/>
      <c r="BQ37" s="449"/>
      <c r="BR37" s="449"/>
      <c r="BS37" s="449"/>
      <c r="BT37" s="449"/>
      <c r="BU37" s="449"/>
      <c r="BV37" s="449"/>
      <c r="BW37" s="449"/>
      <c r="BX37" s="449"/>
      <c r="BY37" s="449"/>
      <c r="BZ37" s="449"/>
    </row>
    <row r="38" spans="2:78" ht="15" customHeight="1" thickBot="1" x14ac:dyDescent="0.2">
      <c r="B38" s="361"/>
      <c r="C38" s="308" t="s">
        <v>4</v>
      </c>
      <c r="D38" s="311" t="s">
        <v>78</v>
      </c>
      <c r="E38" s="312"/>
      <c r="F38" s="337" t="s">
        <v>71</v>
      </c>
      <c r="G38" s="365"/>
      <c r="H38" s="365"/>
      <c r="I38" s="365"/>
      <c r="J38" s="338"/>
      <c r="K38" s="339"/>
      <c r="L38" s="339"/>
      <c r="M38" s="339"/>
      <c r="N38" s="339"/>
      <c r="O38" s="340"/>
      <c r="P38" s="341"/>
      <c r="Q38" s="20"/>
      <c r="R38" s="366" t="s">
        <v>26</v>
      </c>
      <c r="S38" s="82"/>
      <c r="T38" s="82"/>
      <c r="U38" s="82"/>
      <c r="V38" s="82"/>
      <c r="W38" s="367"/>
      <c r="X38" s="349" t="s">
        <v>20</v>
      </c>
      <c r="Y38" s="335"/>
      <c r="Z38" s="368"/>
      <c r="AA38" s="349" t="s">
        <v>21</v>
      </c>
      <c r="AB38" s="335"/>
      <c r="AC38" s="350"/>
      <c r="AD38" s="334" t="s">
        <v>22</v>
      </c>
      <c r="AE38" s="335"/>
      <c r="AF38" s="350"/>
      <c r="AG38" s="332" t="s">
        <v>25</v>
      </c>
      <c r="AH38" s="332"/>
      <c r="AI38" s="332"/>
      <c r="AJ38" s="332"/>
      <c r="AK38" s="332"/>
      <c r="AL38" s="369"/>
      <c r="AM38" s="472"/>
      <c r="AN38" s="472"/>
      <c r="AO38" s="472"/>
      <c r="AP38" s="449"/>
      <c r="AQ38" s="449"/>
      <c r="AR38" s="449"/>
      <c r="AS38" s="449"/>
      <c r="AT38" s="449"/>
      <c r="AU38" s="449"/>
      <c r="AV38" s="449"/>
      <c r="AW38" s="449"/>
      <c r="AX38" s="473"/>
      <c r="AY38" s="473"/>
      <c r="AZ38" s="473"/>
      <c r="BA38" s="473"/>
      <c r="BB38" s="449"/>
      <c r="BC38" s="449"/>
      <c r="BD38" s="449"/>
      <c r="BE38" s="449"/>
      <c r="BF38" s="449"/>
      <c r="BG38" s="449"/>
      <c r="BH38" s="449"/>
      <c r="BI38" s="449"/>
      <c r="BJ38" s="449"/>
      <c r="BK38" s="449"/>
      <c r="BL38" s="449"/>
      <c r="BM38" s="449"/>
      <c r="BN38" s="449"/>
      <c r="BO38" s="449"/>
      <c r="BP38" s="449"/>
      <c r="BQ38" s="449"/>
      <c r="BR38" s="449"/>
      <c r="BS38" s="449"/>
      <c r="BT38" s="449"/>
      <c r="BU38" s="449"/>
      <c r="BV38" s="449"/>
      <c r="BW38" s="449"/>
      <c r="BX38" s="449"/>
      <c r="BY38" s="449"/>
      <c r="BZ38" s="449"/>
    </row>
    <row r="39" spans="2:78" ht="15" customHeight="1" x14ac:dyDescent="0.15">
      <c r="B39" s="362"/>
      <c r="C39" s="309"/>
      <c r="D39" s="313"/>
      <c r="E39" s="314"/>
      <c r="F39" s="326" t="s">
        <v>160</v>
      </c>
      <c r="G39" s="356"/>
      <c r="H39" s="356"/>
      <c r="I39" s="356"/>
      <c r="J39" s="285"/>
      <c r="K39" s="286"/>
      <c r="L39" s="31" t="s">
        <v>90</v>
      </c>
      <c r="M39" s="32" t="s">
        <v>18</v>
      </c>
      <c r="N39" s="293"/>
      <c r="O39" s="330"/>
      <c r="P39" s="33" t="s">
        <v>17</v>
      </c>
      <c r="Q39" s="20"/>
      <c r="R39" s="343"/>
      <c r="S39" s="344"/>
      <c r="T39" s="344"/>
      <c r="U39" s="344"/>
      <c r="V39" s="344"/>
      <c r="W39" s="345"/>
      <c r="X39" s="346"/>
      <c r="Y39" s="347"/>
      <c r="Z39" s="348"/>
      <c r="AA39" s="349" t="e">
        <f>VLOOKUP(R39,$AN$45:$AO$66,2,FALSE)</f>
        <v>#N/A</v>
      </c>
      <c r="AB39" s="335"/>
      <c r="AC39" s="350"/>
      <c r="AD39" s="351" t="e">
        <f t="shared" ref="AD39:AD50" si="36">X39*AA39</f>
        <v>#N/A</v>
      </c>
      <c r="AE39" s="352"/>
      <c r="AF39" s="353"/>
      <c r="AG39" s="293"/>
      <c r="AH39" s="293"/>
      <c r="AI39" s="34" t="s">
        <v>4</v>
      </c>
      <c r="AJ39" s="293"/>
      <c r="AK39" s="293"/>
      <c r="AL39" s="35" t="s">
        <v>5</v>
      </c>
      <c r="AM39" s="17"/>
      <c r="AN39" s="7"/>
      <c r="AO39" s="17"/>
      <c r="AX39" s="17"/>
      <c r="AY39" s="17"/>
      <c r="AZ39" s="17"/>
      <c r="BA39" s="17"/>
    </row>
    <row r="40" spans="2:78" ht="15" customHeight="1" x14ac:dyDescent="0.15">
      <c r="B40" s="362"/>
      <c r="C40" s="309"/>
      <c r="D40" s="313"/>
      <c r="E40" s="314"/>
      <c r="F40" s="326"/>
      <c r="G40" s="356"/>
      <c r="H40" s="356"/>
      <c r="I40" s="356"/>
      <c r="J40" s="285"/>
      <c r="K40" s="286"/>
      <c r="L40" s="31" t="s">
        <v>90</v>
      </c>
      <c r="M40" s="32" t="s">
        <v>18</v>
      </c>
      <c r="N40" s="293"/>
      <c r="O40" s="293"/>
      <c r="P40" s="36" t="s">
        <v>17</v>
      </c>
      <c r="Q40" s="20"/>
      <c r="R40" s="343"/>
      <c r="S40" s="344"/>
      <c r="T40" s="344"/>
      <c r="U40" s="344"/>
      <c r="V40" s="344"/>
      <c r="W40" s="345"/>
      <c r="X40" s="346"/>
      <c r="Y40" s="347"/>
      <c r="Z40" s="348"/>
      <c r="AA40" s="349" t="e">
        <f t="shared" ref="AA40:AA53" si="37">VLOOKUP(R40,$AN$45:$AO$66,2,FALSE)</f>
        <v>#N/A</v>
      </c>
      <c r="AB40" s="335"/>
      <c r="AC40" s="350"/>
      <c r="AD40" s="351" t="e">
        <f>X40*AA40</f>
        <v>#N/A</v>
      </c>
      <c r="AE40" s="352"/>
      <c r="AF40" s="353"/>
      <c r="AG40" s="293"/>
      <c r="AH40" s="293"/>
      <c r="AI40" s="34" t="s">
        <v>4</v>
      </c>
      <c r="AJ40" s="293"/>
      <c r="AK40" s="293"/>
      <c r="AL40" s="35" t="s">
        <v>5</v>
      </c>
      <c r="AM40" s="17"/>
      <c r="AN40" s="7"/>
      <c r="AO40" s="17"/>
      <c r="AX40" s="17"/>
      <c r="AY40" s="17"/>
      <c r="AZ40" s="17"/>
      <c r="BA40" s="17"/>
    </row>
    <row r="41" spans="2:78" ht="15" customHeight="1" x14ac:dyDescent="0.15">
      <c r="B41" s="362"/>
      <c r="C41" s="309"/>
      <c r="D41" s="313"/>
      <c r="E41" s="314"/>
      <c r="F41" s="357"/>
      <c r="G41" s="356"/>
      <c r="H41" s="356"/>
      <c r="I41" s="356"/>
      <c r="J41" s="285"/>
      <c r="K41" s="286"/>
      <c r="L41" s="31" t="s">
        <v>90</v>
      </c>
      <c r="M41" s="32" t="s">
        <v>18</v>
      </c>
      <c r="N41" s="293"/>
      <c r="O41" s="293"/>
      <c r="P41" s="36" t="s">
        <v>17</v>
      </c>
      <c r="Q41" s="20"/>
      <c r="R41" s="343"/>
      <c r="S41" s="344"/>
      <c r="T41" s="344"/>
      <c r="U41" s="344"/>
      <c r="V41" s="344"/>
      <c r="W41" s="345"/>
      <c r="X41" s="346"/>
      <c r="Y41" s="347"/>
      <c r="Z41" s="348"/>
      <c r="AA41" s="349" t="e">
        <f t="shared" si="37"/>
        <v>#N/A</v>
      </c>
      <c r="AB41" s="335"/>
      <c r="AC41" s="350"/>
      <c r="AD41" s="351" t="e">
        <f t="shared" si="36"/>
        <v>#N/A</v>
      </c>
      <c r="AE41" s="352"/>
      <c r="AF41" s="353"/>
      <c r="AG41" s="293"/>
      <c r="AH41" s="293"/>
      <c r="AI41" s="34" t="s">
        <v>4</v>
      </c>
      <c r="AJ41" s="293"/>
      <c r="AK41" s="293"/>
      <c r="AL41" s="35" t="s">
        <v>5</v>
      </c>
      <c r="AM41" s="17"/>
      <c r="AN41" s="7"/>
      <c r="AO41" s="17"/>
      <c r="AX41" s="17"/>
      <c r="AY41" s="17"/>
      <c r="AZ41" s="17"/>
      <c r="BA41" s="17"/>
    </row>
    <row r="42" spans="2:78" ht="15" customHeight="1" x14ac:dyDescent="0.15">
      <c r="B42" s="362"/>
      <c r="C42" s="309"/>
      <c r="D42" s="313"/>
      <c r="E42" s="314"/>
      <c r="F42" s="358"/>
      <c r="G42" s="359"/>
      <c r="H42" s="359"/>
      <c r="I42" s="359"/>
      <c r="J42" s="285"/>
      <c r="K42" s="286"/>
      <c r="L42" s="31" t="s">
        <v>90</v>
      </c>
      <c r="M42" s="32" t="s">
        <v>18</v>
      </c>
      <c r="N42" s="293"/>
      <c r="O42" s="293"/>
      <c r="P42" s="36" t="s">
        <v>17</v>
      </c>
      <c r="Q42" s="20"/>
      <c r="R42" s="343"/>
      <c r="S42" s="344"/>
      <c r="T42" s="344"/>
      <c r="U42" s="344"/>
      <c r="V42" s="344"/>
      <c r="W42" s="345"/>
      <c r="X42" s="346"/>
      <c r="Y42" s="347"/>
      <c r="Z42" s="348"/>
      <c r="AA42" s="349" t="e">
        <f t="shared" si="37"/>
        <v>#N/A</v>
      </c>
      <c r="AB42" s="335"/>
      <c r="AC42" s="350"/>
      <c r="AD42" s="351" t="e">
        <f t="shared" si="36"/>
        <v>#N/A</v>
      </c>
      <c r="AE42" s="352"/>
      <c r="AF42" s="353"/>
      <c r="AG42" s="293"/>
      <c r="AH42" s="293"/>
      <c r="AI42" s="34" t="s">
        <v>4</v>
      </c>
      <c r="AJ42" s="293"/>
      <c r="AK42" s="293"/>
      <c r="AL42" s="35" t="s">
        <v>5</v>
      </c>
      <c r="AM42" s="17"/>
      <c r="AN42" s="7"/>
      <c r="AO42" s="17"/>
      <c r="AX42" s="17"/>
      <c r="AY42" s="17"/>
      <c r="AZ42" s="17"/>
      <c r="BA42" s="17"/>
    </row>
    <row r="43" spans="2:78" ht="15" customHeight="1" thickBot="1" x14ac:dyDescent="0.2">
      <c r="B43" s="363"/>
      <c r="C43" s="310"/>
      <c r="D43" s="315"/>
      <c r="E43" s="316"/>
      <c r="F43" s="331" t="s">
        <v>89</v>
      </c>
      <c r="G43" s="332"/>
      <c r="H43" s="332"/>
      <c r="I43" s="332"/>
      <c r="J43" s="285">
        <f>J39*N39+J41*N41+J42*N42+J40*N40</f>
        <v>0</v>
      </c>
      <c r="K43" s="286"/>
      <c r="L43" s="286"/>
      <c r="M43" s="286"/>
      <c r="N43" s="286"/>
      <c r="O43" s="287"/>
      <c r="P43" s="37" t="s">
        <v>90</v>
      </c>
      <c r="Q43" s="20"/>
      <c r="R43" s="343"/>
      <c r="S43" s="344"/>
      <c r="T43" s="344"/>
      <c r="U43" s="344"/>
      <c r="V43" s="344"/>
      <c r="W43" s="345"/>
      <c r="X43" s="346"/>
      <c r="Y43" s="347"/>
      <c r="Z43" s="348"/>
      <c r="AA43" s="349" t="e">
        <f t="shared" si="37"/>
        <v>#N/A</v>
      </c>
      <c r="AB43" s="335"/>
      <c r="AC43" s="350"/>
      <c r="AD43" s="351" t="e">
        <f t="shared" si="36"/>
        <v>#N/A</v>
      </c>
      <c r="AE43" s="352"/>
      <c r="AF43" s="353"/>
      <c r="AG43" s="293"/>
      <c r="AH43" s="293"/>
      <c r="AI43" s="34" t="s">
        <v>4</v>
      </c>
      <c r="AJ43" s="293"/>
      <c r="AK43" s="293"/>
      <c r="AL43" s="35" t="s">
        <v>5</v>
      </c>
      <c r="AM43" s="17"/>
      <c r="AN43" s="14"/>
      <c r="AO43" s="18"/>
      <c r="AX43" s="17"/>
      <c r="AY43" s="17"/>
      <c r="AZ43" s="17"/>
      <c r="BA43" s="17"/>
    </row>
    <row r="44" spans="2:78" ht="15" customHeight="1" thickBot="1" x14ac:dyDescent="0.2">
      <c r="B44" s="361"/>
      <c r="C44" s="308" t="s">
        <v>4</v>
      </c>
      <c r="D44" s="311" t="s">
        <v>78</v>
      </c>
      <c r="E44" s="312"/>
      <c r="F44" s="337" t="s">
        <v>71</v>
      </c>
      <c r="G44" s="134"/>
      <c r="H44" s="134"/>
      <c r="I44" s="134"/>
      <c r="J44" s="338"/>
      <c r="K44" s="339"/>
      <c r="L44" s="339"/>
      <c r="M44" s="339"/>
      <c r="N44" s="339"/>
      <c r="O44" s="340"/>
      <c r="P44" s="341"/>
      <c r="Q44" s="20"/>
      <c r="R44" s="343"/>
      <c r="S44" s="344"/>
      <c r="T44" s="344"/>
      <c r="U44" s="344"/>
      <c r="V44" s="344"/>
      <c r="W44" s="345"/>
      <c r="X44" s="346"/>
      <c r="Y44" s="347"/>
      <c r="Z44" s="348"/>
      <c r="AA44" s="349" t="e">
        <f t="shared" si="37"/>
        <v>#N/A</v>
      </c>
      <c r="AB44" s="335"/>
      <c r="AC44" s="350"/>
      <c r="AD44" s="351" t="e">
        <f t="shared" si="36"/>
        <v>#N/A</v>
      </c>
      <c r="AE44" s="352"/>
      <c r="AF44" s="353"/>
      <c r="AG44" s="293"/>
      <c r="AH44" s="293"/>
      <c r="AI44" s="34" t="s">
        <v>4</v>
      </c>
      <c r="AJ44" s="293"/>
      <c r="AK44" s="293"/>
      <c r="AL44" s="35" t="s">
        <v>5</v>
      </c>
      <c r="AM44" s="5"/>
      <c r="AN44" s="16" t="s">
        <v>19</v>
      </c>
      <c r="AO44" s="16" t="s">
        <v>21</v>
      </c>
      <c r="AX44" s="17"/>
      <c r="AY44" s="17"/>
      <c r="AZ44" s="17"/>
      <c r="BA44" s="17"/>
    </row>
    <row r="45" spans="2:78" ht="15" customHeight="1" x14ac:dyDescent="0.15">
      <c r="B45" s="362"/>
      <c r="C45" s="309"/>
      <c r="D45" s="313"/>
      <c r="E45" s="314"/>
      <c r="F45" s="326" t="s">
        <v>160</v>
      </c>
      <c r="G45" s="356"/>
      <c r="H45" s="356"/>
      <c r="I45" s="356"/>
      <c r="J45" s="285"/>
      <c r="K45" s="286"/>
      <c r="L45" s="31" t="s">
        <v>90</v>
      </c>
      <c r="M45" s="32" t="s">
        <v>18</v>
      </c>
      <c r="N45" s="293"/>
      <c r="O45" s="330"/>
      <c r="P45" s="33" t="s">
        <v>17</v>
      </c>
      <c r="Q45" s="20"/>
      <c r="R45" s="343"/>
      <c r="S45" s="344"/>
      <c r="T45" s="344"/>
      <c r="U45" s="344"/>
      <c r="V45" s="344"/>
      <c r="W45" s="345"/>
      <c r="X45" s="346"/>
      <c r="Y45" s="347"/>
      <c r="Z45" s="348"/>
      <c r="AA45" s="349" t="e">
        <f t="shared" si="37"/>
        <v>#N/A</v>
      </c>
      <c r="AB45" s="335"/>
      <c r="AC45" s="350"/>
      <c r="AD45" s="351" t="e">
        <f t="shared" si="36"/>
        <v>#N/A</v>
      </c>
      <c r="AE45" s="352"/>
      <c r="AF45" s="353"/>
      <c r="AG45" s="293"/>
      <c r="AH45" s="293"/>
      <c r="AI45" s="34" t="s">
        <v>4</v>
      </c>
      <c r="AJ45" s="293"/>
      <c r="AK45" s="293"/>
      <c r="AL45" s="35" t="s">
        <v>5</v>
      </c>
      <c r="AM45" s="6"/>
      <c r="AN45" s="10" t="str">
        <f>$B$117&amp;"　"&amp;$D$117</f>
        <v>10　紙パック　オレンジ　果汁100%</v>
      </c>
      <c r="AO45" s="16">
        <f t="shared" ref="AO45:AO47" si="38">$P$117</f>
        <v>120</v>
      </c>
      <c r="AX45" s="360"/>
      <c r="AY45" s="360"/>
      <c r="AZ45" s="360"/>
      <c r="BA45" s="360"/>
    </row>
    <row r="46" spans="2:78" ht="15" customHeight="1" x14ac:dyDescent="0.15">
      <c r="B46" s="362"/>
      <c r="C46" s="309"/>
      <c r="D46" s="313"/>
      <c r="E46" s="314"/>
      <c r="F46" s="326"/>
      <c r="G46" s="356"/>
      <c r="H46" s="356"/>
      <c r="I46" s="356"/>
      <c r="J46" s="285"/>
      <c r="K46" s="286"/>
      <c r="L46" s="31" t="s">
        <v>90</v>
      </c>
      <c r="M46" s="32" t="s">
        <v>18</v>
      </c>
      <c r="N46" s="293"/>
      <c r="O46" s="293"/>
      <c r="P46" s="36" t="s">
        <v>17</v>
      </c>
      <c r="Q46" s="20"/>
      <c r="R46" s="343"/>
      <c r="S46" s="344"/>
      <c r="T46" s="344"/>
      <c r="U46" s="344"/>
      <c r="V46" s="344"/>
      <c r="W46" s="345"/>
      <c r="X46" s="346"/>
      <c r="Y46" s="347"/>
      <c r="Z46" s="348"/>
      <c r="AA46" s="349" t="e">
        <f t="shared" si="37"/>
        <v>#N/A</v>
      </c>
      <c r="AB46" s="335"/>
      <c r="AC46" s="350"/>
      <c r="AD46" s="351" t="e">
        <f>X46*AA46</f>
        <v>#N/A</v>
      </c>
      <c r="AE46" s="352"/>
      <c r="AF46" s="353"/>
      <c r="AG46" s="293"/>
      <c r="AH46" s="293"/>
      <c r="AI46" s="34" t="s">
        <v>4</v>
      </c>
      <c r="AJ46" s="293"/>
      <c r="AK46" s="293"/>
      <c r="AL46" s="35" t="s">
        <v>5</v>
      </c>
      <c r="AM46" s="6"/>
      <c r="AN46" s="10" t="str">
        <f>$B$118&amp;"　"&amp;$D$118</f>
        <v>11　紙パック　アップル　果汁100%</v>
      </c>
      <c r="AO46" s="16">
        <f t="shared" si="38"/>
        <v>120</v>
      </c>
      <c r="AX46" s="360"/>
      <c r="AY46" s="360"/>
      <c r="AZ46" s="360"/>
      <c r="BA46" s="360"/>
    </row>
    <row r="47" spans="2:78" ht="15" customHeight="1" x14ac:dyDescent="0.15">
      <c r="B47" s="362"/>
      <c r="C47" s="309"/>
      <c r="D47" s="313"/>
      <c r="E47" s="314"/>
      <c r="F47" s="357"/>
      <c r="G47" s="356"/>
      <c r="H47" s="356"/>
      <c r="I47" s="356"/>
      <c r="J47" s="285"/>
      <c r="K47" s="286"/>
      <c r="L47" s="31" t="s">
        <v>90</v>
      </c>
      <c r="M47" s="32" t="s">
        <v>18</v>
      </c>
      <c r="N47" s="293"/>
      <c r="O47" s="293"/>
      <c r="P47" s="36" t="s">
        <v>17</v>
      </c>
      <c r="Q47" s="20"/>
      <c r="R47" s="343"/>
      <c r="S47" s="344"/>
      <c r="T47" s="344"/>
      <c r="U47" s="344"/>
      <c r="V47" s="344"/>
      <c r="W47" s="345"/>
      <c r="X47" s="346"/>
      <c r="Y47" s="347"/>
      <c r="Z47" s="348"/>
      <c r="AA47" s="349" t="e">
        <f t="shared" si="37"/>
        <v>#N/A</v>
      </c>
      <c r="AB47" s="335"/>
      <c r="AC47" s="350"/>
      <c r="AD47" s="351" t="e">
        <f t="shared" si="36"/>
        <v>#N/A</v>
      </c>
      <c r="AE47" s="352"/>
      <c r="AF47" s="353"/>
      <c r="AG47" s="293"/>
      <c r="AH47" s="293"/>
      <c r="AI47" s="34" t="s">
        <v>4</v>
      </c>
      <c r="AJ47" s="293"/>
      <c r="AK47" s="293"/>
      <c r="AL47" s="35" t="s">
        <v>5</v>
      </c>
      <c r="AM47" s="6"/>
      <c r="AN47" s="10" t="str">
        <f>$B$119&amp;"　"&amp;$D$119</f>
        <v>12　紙パック　牛乳</v>
      </c>
      <c r="AO47" s="16">
        <f t="shared" si="38"/>
        <v>120</v>
      </c>
      <c r="AX47" s="360"/>
      <c r="AY47" s="360"/>
      <c r="AZ47" s="360"/>
      <c r="BA47" s="360"/>
    </row>
    <row r="48" spans="2:78" ht="15" customHeight="1" x14ac:dyDescent="0.15">
      <c r="B48" s="362"/>
      <c r="C48" s="309"/>
      <c r="D48" s="313"/>
      <c r="E48" s="314"/>
      <c r="F48" s="358"/>
      <c r="G48" s="359"/>
      <c r="H48" s="359"/>
      <c r="I48" s="359"/>
      <c r="J48" s="285"/>
      <c r="K48" s="286"/>
      <c r="L48" s="31" t="s">
        <v>90</v>
      </c>
      <c r="M48" s="32" t="s">
        <v>18</v>
      </c>
      <c r="N48" s="293"/>
      <c r="O48" s="293"/>
      <c r="P48" s="36" t="s">
        <v>17</v>
      </c>
      <c r="Q48" s="20"/>
      <c r="R48" s="343"/>
      <c r="S48" s="344"/>
      <c r="T48" s="344"/>
      <c r="U48" s="344"/>
      <c r="V48" s="344"/>
      <c r="W48" s="345"/>
      <c r="X48" s="346"/>
      <c r="Y48" s="347"/>
      <c r="Z48" s="348"/>
      <c r="AA48" s="349" t="e">
        <f t="shared" si="37"/>
        <v>#N/A</v>
      </c>
      <c r="AB48" s="335"/>
      <c r="AC48" s="350"/>
      <c r="AD48" s="351" t="e">
        <f t="shared" si="36"/>
        <v>#N/A</v>
      </c>
      <c r="AE48" s="352"/>
      <c r="AF48" s="353"/>
      <c r="AG48" s="293"/>
      <c r="AH48" s="293"/>
      <c r="AI48" s="34" t="s">
        <v>4</v>
      </c>
      <c r="AJ48" s="293"/>
      <c r="AK48" s="293"/>
      <c r="AL48" s="35" t="s">
        <v>5</v>
      </c>
      <c r="AM48" s="6"/>
      <c r="AN48" s="10" t="str">
        <f>$B$120&amp;"　"&amp;$D$120</f>
        <v>13　ペットボトル　緑茶</v>
      </c>
      <c r="AO48" s="16">
        <v>180</v>
      </c>
      <c r="AX48" s="360"/>
      <c r="AY48" s="360"/>
      <c r="AZ48" s="360"/>
      <c r="BA48" s="360"/>
    </row>
    <row r="49" spans="2:53" ht="15" customHeight="1" thickBot="1" x14ac:dyDescent="0.2">
      <c r="B49" s="363"/>
      <c r="C49" s="310"/>
      <c r="D49" s="315"/>
      <c r="E49" s="316"/>
      <c r="F49" s="331" t="s">
        <v>89</v>
      </c>
      <c r="G49" s="332"/>
      <c r="H49" s="332"/>
      <c r="I49" s="332"/>
      <c r="J49" s="285">
        <f>J45*N45+J47*N47+J48*N48+J46*N46</f>
        <v>0</v>
      </c>
      <c r="K49" s="286"/>
      <c r="L49" s="286"/>
      <c r="M49" s="286"/>
      <c r="N49" s="286"/>
      <c r="O49" s="287"/>
      <c r="P49" s="37" t="s">
        <v>90</v>
      </c>
      <c r="Q49" s="20"/>
      <c r="R49" s="343"/>
      <c r="S49" s="344"/>
      <c r="T49" s="344"/>
      <c r="U49" s="344"/>
      <c r="V49" s="344"/>
      <c r="W49" s="345"/>
      <c r="X49" s="346"/>
      <c r="Y49" s="347"/>
      <c r="Z49" s="348"/>
      <c r="AA49" s="349" t="e">
        <f t="shared" si="37"/>
        <v>#N/A</v>
      </c>
      <c r="AB49" s="335"/>
      <c r="AC49" s="350"/>
      <c r="AD49" s="351" t="e">
        <f t="shared" si="36"/>
        <v>#N/A</v>
      </c>
      <c r="AE49" s="352"/>
      <c r="AF49" s="353"/>
      <c r="AG49" s="293"/>
      <c r="AH49" s="293"/>
      <c r="AI49" s="34" t="s">
        <v>4</v>
      </c>
      <c r="AJ49" s="293"/>
      <c r="AK49" s="293"/>
      <c r="AL49" s="35" t="s">
        <v>5</v>
      </c>
      <c r="AM49" s="6"/>
      <c r="AN49" s="10" t="str">
        <f>$B$121&amp;"　"&amp;$D$121</f>
        <v>14　ペットボトル　麦茶</v>
      </c>
      <c r="AO49" s="16">
        <v>180</v>
      </c>
      <c r="AX49" s="360"/>
      <c r="AY49" s="360"/>
      <c r="AZ49" s="360"/>
      <c r="BA49" s="360"/>
    </row>
    <row r="50" spans="2:53" ht="15" customHeight="1" thickBot="1" x14ac:dyDescent="0.2">
      <c r="B50" s="305"/>
      <c r="C50" s="308" t="s">
        <v>4</v>
      </c>
      <c r="D50" s="311" t="s">
        <v>78</v>
      </c>
      <c r="E50" s="312"/>
      <c r="F50" s="337" t="s">
        <v>71</v>
      </c>
      <c r="G50" s="134"/>
      <c r="H50" s="134"/>
      <c r="I50" s="134"/>
      <c r="J50" s="338"/>
      <c r="K50" s="339"/>
      <c r="L50" s="339"/>
      <c r="M50" s="339"/>
      <c r="N50" s="339"/>
      <c r="O50" s="340"/>
      <c r="P50" s="341"/>
      <c r="Q50" s="20"/>
      <c r="R50" s="343"/>
      <c r="S50" s="344"/>
      <c r="T50" s="344"/>
      <c r="U50" s="344"/>
      <c r="V50" s="344"/>
      <c r="W50" s="345"/>
      <c r="X50" s="346"/>
      <c r="Y50" s="347"/>
      <c r="Z50" s="348"/>
      <c r="AA50" s="349" t="e">
        <f t="shared" si="37"/>
        <v>#N/A</v>
      </c>
      <c r="AB50" s="335"/>
      <c r="AC50" s="350"/>
      <c r="AD50" s="351" t="e">
        <f t="shared" si="36"/>
        <v>#N/A</v>
      </c>
      <c r="AE50" s="352"/>
      <c r="AF50" s="353"/>
      <c r="AG50" s="293"/>
      <c r="AH50" s="293"/>
      <c r="AI50" s="34" t="s">
        <v>4</v>
      </c>
      <c r="AJ50" s="293"/>
      <c r="AK50" s="293"/>
      <c r="AL50" s="35" t="s">
        <v>5</v>
      </c>
      <c r="AM50" s="6"/>
      <c r="AN50" s="10" t="str">
        <f>$B$122&amp;"　"&amp;$D$122</f>
        <v>15　ペットボトル　スポーツドリンク</v>
      </c>
      <c r="AO50" s="16">
        <v>180</v>
      </c>
    </row>
    <row r="51" spans="2:53" ht="15" customHeight="1" x14ac:dyDescent="0.15">
      <c r="B51" s="306"/>
      <c r="C51" s="309"/>
      <c r="D51" s="313"/>
      <c r="E51" s="314"/>
      <c r="F51" s="326" t="s">
        <v>160</v>
      </c>
      <c r="G51" s="356"/>
      <c r="H51" s="356"/>
      <c r="I51" s="356"/>
      <c r="J51" s="285"/>
      <c r="K51" s="286"/>
      <c r="L51" s="31" t="s">
        <v>90</v>
      </c>
      <c r="M51" s="32" t="s">
        <v>18</v>
      </c>
      <c r="N51" s="293"/>
      <c r="O51" s="330"/>
      <c r="P51" s="33" t="s">
        <v>17</v>
      </c>
      <c r="Q51" s="20"/>
      <c r="R51" s="343"/>
      <c r="S51" s="344"/>
      <c r="T51" s="344"/>
      <c r="U51" s="344"/>
      <c r="V51" s="344"/>
      <c r="W51" s="345"/>
      <c r="X51" s="346"/>
      <c r="Y51" s="347"/>
      <c r="Z51" s="348"/>
      <c r="AA51" s="349" t="e">
        <f t="shared" si="37"/>
        <v>#N/A</v>
      </c>
      <c r="AB51" s="335"/>
      <c r="AC51" s="350"/>
      <c r="AD51" s="351" t="e">
        <f>X51*AA51</f>
        <v>#N/A</v>
      </c>
      <c r="AE51" s="352"/>
      <c r="AF51" s="353"/>
      <c r="AG51" s="293"/>
      <c r="AH51" s="293"/>
      <c r="AI51" s="34" t="s">
        <v>4</v>
      </c>
      <c r="AJ51" s="293"/>
      <c r="AK51" s="293"/>
      <c r="AL51" s="35" t="s">
        <v>5</v>
      </c>
      <c r="AM51" s="9"/>
      <c r="AN51" s="10" t="str">
        <f>$B$123&amp;"　"&amp;$D$123</f>
        <v>16　ペットボトル　水</v>
      </c>
      <c r="AO51" s="16">
        <v>160</v>
      </c>
    </row>
    <row r="52" spans="2:53" ht="15" customHeight="1" x14ac:dyDescent="0.15">
      <c r="B52" s="306"/>
      <c r="C52" s="309"/>
      <c r="D52" s="313"/>
      <c r="E52" s="314"/>
      <c r="F52" s="326"/>
      <c r="G52" s="356"/>
      <c r="H52" s="356"/>
      <c r="I52" s="356"/>
      <c r="J52" s="285"/>
      <c r="K52" s="286"/>
      <c r="L52" s="31" t="s">
        <v>90</v>
      </c>
      <c r="M52" s="32" t="s">
        <v>18</v>
      </c>
      <c r="N52" s="293"/>
      <c r="O52" s="293"/>
      <c r="P52" s="36" t="s">
        <v>17</v>
      </c>
      <c r="Q52" s="20"/>
      <c r="R52" s="343"/>
      <c r="S52" s="344"/>
      <c r="T52" s="344"/>
      <c r="U52" s="344"/>
      <c r="V52" s="344"/>
      <c r="W52" s="345"/>
      <c r="X52" s="346"/>
      <c r="Y52" s="347"/>
      <c r="Z52" s="348"/>
      <c r="AA52" s="349" t="e">
        <f t="shared" si="37"/>
        <v>#N/A</v>
      </c>
      <c r="AB52" s="335"/>
      <c r="AC52" s="350"/>
      <c r="AD52" s="351" t="e">
        <f>X52*AA52</f>
        <v>#N/A</v>
      </c>
      <c r="AE52" s="352"/>
      <c r="AF52" s="353"/>
      <c r="AG52" s="293"/>
      <c r="AH52" s="293"/>
      <c r="AI52" s="34" t="s">
        <v>4</v>
      </c>
      <c r="AJ52" s="293"/>
      <c r="AK52" s="293"/>
      <c r="AL52" s="35" t="s">
        <v>5</v>
      </c>
      <c r="AM52" s="9"/>
      <c r="AN52" s="10" t="str">
        <f>$B$124&amp;"　"&amp;$D$124</f>
        <v>17　ゼリー（青リンゴ味）</v>
      </c>
      <c r="AO52" s="16">
        <v>70</v>
      </c>
    </row>
    <row r="53" spans="2:53" ht="15" customHeight="1" x14ac:dyDescent="0.15">
      <c r="B53" s="306"/>
      <c r="C53" s="309"/>
      <c r="D53" s="313"/>
      <c r="E53" s="314"/>
      <c r="F53" s="357"/>
      <c r="G53" s="356"/>
      <c r="H53" s="356"/>
      <c r="I53" s="356"/>
      <c r="J53" s="285"/>
      <c r="K53" s="286"/>
      <c r="L53" s="31" t="s">
        <v>90</v>
      </c>
      <c r="M53" s="32" t="s">
        <v>18</v>
      </c>
      <c r="N53" s="293"/>
      <c r="O53" s="293"/>
      <c r="P53" s="36" t="s">
        <v>17</v>
      </c>
      <c r="Q53" s="20"/>
      <c r="R53" s="343"/>
      <c r="S53" s="344"/>
      <c r="T53" s="344"/>
      <c r="U53" s="344"/>
      <c r="V53" s="344"/>
      <c r="W53" s="345"/>
      <c r="X53" s="346"/>
      <c r="Y53" s="347"/>
      <c r="Z53" s="348"/>
      <c r="AA53" s="349" t="e">
        <f t="shared" si="37"/>
        <v>#N/A</v>
      </c>
      <c r="AB53" s="335"/>
      <c r="AC53" s="350"/>
      <c r="AD53" s="351" t="e">
        <f>X53*AA53</f>
        <v>#N/A</v>
      </c>
      <c r="AE53" s="352"/>
      <c r="AF53" s="353"/>
      <c r="AG53" s="293"/>
      <c r="AH53" s="293"/>
      <c r="AI53" s="34" t="s">
        <v>4</v>
      </c>
      <c r="AJ53" s="293"/>
      <c r="AK53" s="293"/>
      <c r="AL53" s="35" t="s">
        <v>5</v>
      </c>
      <c r="AM53" s="9"/>
      <c r="AN53" s="10" t="str">
        <f>$B$125&amp;"　"&amp;$D$125</f>
        <v>18　アイスクリーム　バニラ</v>
      </c>
      <c r="AO53" s="16">
        <v>170</v>
      </c>
    </row>
    <row r="54" spans="2:53" ht="15" customHeight="1" x14ac:dyDescent="0.15">
      <c r="B54" s="306"/>
      <c r="C54" s="309"/>
      <c r="D54" s="313"/>
      <c r="E54" s="314"/>
      <c r="F54" s="358"/>
      <c r="G54" s="359"/>
      <c r="H54" s="359"/>
      <c r="I54" s="359"/>
      <c r="J54" s="285"/>
      <c r="K54" s="286"/>
      <c r="L54" s="31" t="s">
        <v>90</v>
      </c>
      <c r="M54" s="32" t="s">
        <v>18</v>
      </c>
      <c r="N54" s="293"/>
      <c r="O54" s="293"/>
      <c r="P54" s="36" t="s">
        <v>17</v>
      </c>
      <c r="Q54" s="20"/>
      <c r="R54" s="354" t="s">
        <v>161</v>
      </c>
      <c r="S54" s="354"/>
      <c r="T54" s="354"/>
      <c r="U54" s="354"/>
      <c r="V54" s="354"/>
      <c r="W54" s="354"/>
      <c r="X54" s="354"/>
      <c r="Y54" s="354"/>
      <c r="Z54" s="354"/>
      <c r="AA54" s="354"/>
      <c r="AB54" s="354"/>
      <c r="AC54" s="354"/>
      <c r="AD54" s="354"/>
      <c r="AE54" s="354"/>
      <c r="AF54" s="354"/>
      <c r="AG54" s="354"/>
      <c r="AH54" s="354"/>
      <c r="AI54" s="354"/>
      <c r="AJ54" s="354"/>
      <c r="AK54" s="354"/>
      <c r="AL54" s="354"/>
      <c r="AN54" s="10" t="str">
        <f>$B$126&amp;"　"&amp;$D$126</f>
        <v>19　アイスクリーム　モナカ</v>
      </c>
      <c r="AO54" s="16">
        <v>170</v>
      </c>
    </row>
    <row r="55" spans="2:53" ht="15" customHeight="1" thickBot="1" x14ac:dyDescent="0.2">
      <c r="B55" s="307"/>
      <c r="C55" s="310"/>
      <c r="D55" s="315"/>
      <c r="E55" s="316"/>
      <c r="F55" s="331" t="s">
        <v>89</v>
      </c>
      <c r="G55" s="332"/>
      <c r="H55" s="332"/>
      <c r="I55" s="332"/>
      <c r="J55" s="285">
        <f>J51*N51+J53*N53+J54*N54+J52*N52</f>
        <v>0</v>
      </c>
      <c r="K55" s="286"/>
      <c r="L55" s="286"/>
      <c r="M55" s="286"/>
      <c r="N55" s="286"/>
      <c r="O55" s="287"/>
      <c r="P55" s="37" t="s">
        <v>90</v>
      </c>
      <c r="Q55" s="38"/>
      <c r="R55" s="355" t="s">
        <v>87</v>
      </c>
      <c r="S55" s="355"/>
      <c r="T55" s="355"/>
      <c r="U55" s="355"/>
      <c r="V55" s="355"/>
      <c r="W55" s="355"/>
      <c r="X55" s="355"/>
      <c r="Y55" s="355"/>
      <c r="Z55" s="355"/>
      <c r="AA55" s="355"/>
      <c r="AB55" s="355"/>
      <c r="AC55" s="355"/>
      <c r="AD55" s="355"/>
      <c r="AE55" s="355"/>
      <c r="AF55" s="355"/>
      <c r="AG55" s="355"/>
      <c r="AH55" s="355"/>
      <c r="AI55" s="355"/>
      <c r="AJ55" s="355"/>
      <c r="AK55" s="355"/>
      <c r="AL55" s="355"/>
      <c r="AM55" s="11"/>
      <c r="AN55" s="10" t="str">
        <f>$B$127&amp;"　"&amp;$D$127</f>
        <v>20　かき氷　※取り扱いは8月末まで</v>
      </c>
      <c r="AO55" s="16">
        <v>170</v>
      </c>
    </row>
    <row r="56" spans="2:53" ht="14.25" customHeight="1" thickBot="1" x14ac:dyDescent="0.2">
      <c r="B56" s="305"/>
      <c r="C56" s="308" t="s">
        <v>4</v>
      </c>
      <c r="D56" s="311" t="s">
        <v>78</v>
      </c>
      <c r="E56" s="312"/>
      <c r="F56" s="337" t="s">
        <v>71</v>
      </c>
      <c r="G56" s="134"/>
      <c r="H56" s="134"/>
      <c r="I56" s="134"/>
      <c r="J56" s="338"/>
      <c r="K56" s="339"/>
      <c r="L56" s="339"/>
      <c r="M56" s="339"/>
      <c r="N56" s="339"/>
      <c r="O56" s="340"/>
      <c r="P56" s="341"/>
      <c r="Q56" s="20"/>
      <c r="R56" s="38" t="s">
        <v>81</v>
      </c>
      <c r="S56" s="39"/>
      <c r="T56" s="39"/>
      <c r="U56" s="39"/>
      <c r="V56" s="323" t="s">
        <v>162</v>
      </c>
      <c r="W56" s="323"/>
      <c r="X56" s="323"/>
      <c r="Y56" s="323"/>
      <c r="Z56" s="323"/>
      <c r="AA56" s="323"/>
      <c r="AB56" s="323"/>
      <c r="AC56" s="323"/>
      <c r="AD56" s="323"/>
      <c r="AE56" s="323"/>
      <c r="AF56" s="323"/>
      <c r="AG56" s="323"/>
      <c r="AH56" s="323"/>
      <c r="AI56" s="323"/>
      <c r="AJ56" s="323"/>
      <c r="AK56" s="323"/>
      <c r="AL56" s="323"/>
      <c r="AN56" s="10" t="str">
        <f>$T$117&amp;"　"&amp;$V$117</f>
        <v>21　菓子パン　メロンパン</v>
      </c>
      <c r="AO56" s="16">
        <f>$AH$117</f>
        <v>140</v>
      </c>
    </row>
    <row r="57" spans="2:53" ht="15" customHeight="1" x14ac:dyDescent="0.15">
      <c r="B57" s="306"/>
      <c r="C57" s="309"/>
      <c r="D57" s="313"/>
      <c r="E57" s="314"/>
      <c r="F57" s="324" t="s">
        <v>160</v>
      </c>
      <c r="G57" s="325"/>
      <c r="H57" s="325"/>
      <c r="I57" s="325"/>
      <c r="J57" s="285"/>
      <c r="K57" s="286"/>
      <c r="L57" s="31" t="s">
        <v>90</v>
      </c>
      <c r="M57" s="32" t="s">
        <v>18</v>
      </c>
      <c r="N57" s="293"/>
      <c r="O57" s="330"/>
      <c r="P57" s="33" t="s">
        <v>17</v>
      </c>
      <c r="Q57" s="20"/>
      <c r="R57" s="331" t="s">
        <v>107</v>
      </c>
      <c r="S57" s="332"/>
      <c r="T57" s="332"/>
      <c r="U57" s="332"/>
      <c r="V57" s="332"/>
      <c r="W57" s="332"/>
      <c r="X57" s="333" t="s">
        <v>20</v>
      </c>
      <c r="Y57" s="333"/>
      <c r="Z57" s="333"/>
      <c r="AA57" s="333" t="s">
        <v>21</v>
      </c>
      <c r="AB57" s="333"/>
      <c r="AC57" s="333"/>
      <c r="AD57" s="333" t="s">
        <v>22</v>
      </c>
      <c r="AE57" s="333"/>
      <c r="AF57" s="333"/>
      <c r="AG57" s="334" t="s">
        <v>72</v>
      </c>
      <c r="AH57" s="335"/>
      <c r="AI57" s="335"/>
      <c r="AJ57" s="335"/>
      <c r="AK57" s="335"/>
      <c r="AL57" s="336"/>
      <c r="AN57" s="10" t="str">
        <f>$T$118&amp;"　"&amp;$V$118</f>
        <v>22　菓子パン　クリームパン</v>
      </c>
      <c r="AO57" s="16">
        <f>$AH$117</f>
        <v>140</v>
      </c>
    </row>
    <row r="58" spans="2:53" ht="15" customHeight="1" x14ac:dyDescent="0.15">
      <c r="B58" s="306"/>
      <c r="C58" s="309"/>
      <c r="D58" s="313"/>
      <c r="E58" s="314"/>
      <c r="F58" s="326"/>
      <c r="G58" s="327"/>
      <c r="H58" s="327"/>
      <c r="I58" s="327"/>
      <c r="J58" s="285"/>
      <c r="K58" s="286"/>
      <c r="L58" s="31" t="s">
        <v>90</v>
      </c>
      <c r="M58" s="32" t="s">
        <v>18</v>
      </c>
      <c r="N58" s="293"/>
      <c r="O58" s="293"/>
      <c r="P58" s="36" t="s">
        <v>17</v>
      </c>
      <c r="Q58" s="40"/>
      <c r="R58" s="294" t="s">
        <v>106</v>
      </c>
      <c r="S58" s="295"/>
      <c r="T58" s="295"/>
      <c r="U58" s="295"/>
      <c r="V58" s="295"/>
      <c r="W58" s="295"/>
      <c r="X58" s="298"/>
      <c r="Y58" s="298"/>
      <c r="Z58" s="298"/>
      <c r="AA58" s="298" t="e">
        <f>VLOOKUP(R58,$AN$81:$AO$84,2,FALSE)</f>
        <v>#N/A</v>
      </c>
      <c r="AB58" s="298"/>
      <c r="AC58" s="298"/>
      <c r="AD58" s="300" t="e">
        <f>X58*AA58</f>
        <v>#N/A</v>
      </c>
      <c r="AE58" s="300"/>
      <c r="AF58" s="300"/>
      <c r="AG58" s="302" t="s">
        <v>4</v>
      </c>
      <c r="AH58" s="303"/>
      <c r="AI58" s="304"/>
      <c r="AJ58" s="317" t="s">
        <v>5</v>
      </c>
      <c r="AK58" s="318"/>
      <c r="AL58" s="319"/>
      <c r="AN58" s="10" t="str">
        <f>$T$119&amp;"　"&amp;$V$119</f>
        <v>23　菓子パン　チョココロネ</v>
      </c>
      <c r="AO58" s="16">
        <f>$AH$117</f>
        <v>140</v>
      </c>
    </row>
    <row r="59" spans="2:53" ht="15" customHeight="1" x14ac:dyDescent="0.15">
      <c r="B59" s="306"/>
      <c r="C59" s="309"/>
      <c r="D59" s="313"/>
      <c r="E59" s="314"/>
      <c r="F59" s="326"/>
      <c r="G59" s="327"/>
      <c r="H59" s="327"/>
      <c r="I59" s="327"/>
      <c r="J59" s="285"/>
      <c r="K59" s="286"/>
      <c r="L59" s="31" t="s">
        <v>90</v>
      </c>
      <c r="M59" s="32" t="s">
        <v>18</v>
      </c>
      <c r="N59" s="293"/>
      <c r="O59" s="293"/>
      <c r="P59" s="36" t="s">
        <v>17</v>
      </c>
      <c r="Q59" s="20"/>
      <c r="R59" s="296"/>
      <c r="S59" s="297"/>
      <c r="T59" s="297"/>
      <c r="U59" s="297"/>
      <c r="V59" s="297"/>
      <c r="W59" s="297"/>
      <c r="X59" s="299"/>
      <c r="Y59" s="299"/>
      <c r="Z59" s="299"/>
      <c r="AA59" s="299"/>
      <c r="AB59" s="299"/>
      <c r="AC59" s="299"/>
      <c r="AD59" s="301"/>
      <c r="AE59" s="301"/>
      <c r="AF59" s="301"/>
      <c r="AG59" s="302"/>
      <c r="AH59" s="303"/>
      <c r="AI59" s="304"/>
      <c r="AJ59" s="320"/>
      <c r="AK59" s="321"/>
      <c r="AL59" s="322"/>
      <c r="AN59" s="10" t="str">
        <f>$T$120&amp;"　"&amp;$V$120</f>
        <v>24　菓子パン　ジャムパン</v>
      </c>
      <c r="AO59" s="16">
        <v>140</v>
      </c>
    </row>
    <row r="60" spans="2:53" ht="15" customHeight="1" x14ac:dyDescent="0.15">
      <c r="B60" s="306"/>
      <c r="C60" s="309"/>
      <c r="D60" s="313"/>
      <c r="E60" s="314"/>
      <c r="F60" s="328"/>
      <c r="G60" s="329"/>
      <c r="H60" s="329"/>
      <c r="I60" s="329"/>
      <c r="J60" s="285"/>
      <c r="K60" s="286"/>
      <c r="L60" s="31" t="s">
        <v>90</v>
      </c>
      <c r="M60" s="32" t="s">
        <v>18</v>
      </c>
      <c r="N60" s="293"/>
      <c r="O60" s="293"/>
      <c r="P60" s="36" t="s">
        <v>17</v>
      </c>
      <c r="Q60" s="20"/>
      <c r="R60" s="294" t="s">
        <v>106</v>
      </c>
      <c r="S60" s="295"/>
      <c r="T60" s="295"/>
      <c r="U60" s="295"/>
      <c r="V60" s="295"/>
      <c r="W60" s="295"/>
      <c r="X60" s="298"/>
      <c r="Y60" s="298"/>
      <c r="Z60" s="298"/>
      <c r="AA60" s="298" t="e">
        <f>VLOOKUP(R60,$AN$81:$AO$84,2,FALSE)</f>
        <v>#N/A</v>
      </c>
      <c r="AB60" s="298"/>
      <c r="AC60" s="298"/>
      <c r="AD60" s="300" t="e">
        <f>X60*AA60</f>
        <v>#N/A</v>
      </c>
      <c r="AE60" s="300"/>
      <c r="AF60" s="300"/>
      <c r="AG60" s="302" t="s">
        <v>4</v>
      </c>
      <c r="AH60" s="303"/>
      <c r="AI60" s="304"/>
      <c r="AJ60" s="342" t="s">
        <v>5</v>
      </c>
      <c r="AK60" s="318"/>
      <c r="AL60" s="319"/>
      <c r="AN60" s="10" t="str">
        <f>$T$121&amp;"　"&amp;$V$121</f>
        <v>25　おにぎり　鮭</v>
      </c>
      <c r="AO60" s="16">
        <v>160</v>
      </c>
    </row>
    <row r="61" spans="2:53" ht="15" customHeight="1" x14ac:dyDescent="0.15">
      <c r="B61" s="307"/>
      <c r="C61" s="310"/>
      <c r="D61" s="315"/>
      <c r="E61" s="316"/>
      <c r="F61" s="331" t="s">
        <v>89</v>
      </c>
      <c r="G61" s="332"/>
      <c r="H61" s="332"/>
      <c r="I61" s="332"/>
      <c r="J61" s="285">
        <f>J57*N57+J59*N59+J60*N60+J58*N58</f>
        <v>0</v>
      </c>
      <c r="K61" s="286"/>
      <c r="L61" s="286"/>
      <c r="M61" s="286"/>
      <c r="N61" s="286"/>
      <c r="O61" s="287"/>
      <c r="P61" s="37" t="s">
        <v>90</v>
      </c>
      <c r="Q61" s="41"/>
      <c r="R61" s="296"/>
      <c r="S61" s="297"/>
      <c r="T61" s="297"/>
      <c r="U61" s="297"/>
      <c r="V61" s="297"/>
      <c r="W61" s="297"/>
      <c r="X61" s="299"/>
      <c r="Y61" s="299"/>
      <c r="Z61" s="299"/>
      <c r="AA61" s="299"/>
      <c r="AB61" s="299"/>
      <c r="AC61" s="299"/>
      <c r="AD61" s="301"/>
      <c r="AE61" s="301"/>
      <c r="AF61" s="301"/>
      <c r="AG61" s="302"/>
      <c r="AH61" s="303"/>
      <c r="AI61" s="304"/>
      <c r="AJ61" s="320"/>
      <c r="AK61" s="321"/>
      <c r="AL61" s="322"/>
      <c r="AN61" s="10" t="str">
        <f>$T$122&amp;"　"&amp;$V$122</f>
        <v>26　おにぎり　梅干</v>
      </c>
      <c r="AO61" s="16">
        <v>160</v>
      </c>
    </row>
    <row r="62" spans="2:53" ht="6" customHeight="1" thickBot="1" x14ac:dyDescent="0.2">
      <c r="B62" s="288"/>
      <c r="C62" s="288"/>
      <c r="D62" s="288"/>
      <c r="E62" s="288"/>
      <c r="F62" s="288"/>
      <c r="G62" s="288"/>
      <c r="H62" s="288"/>
      <c r="I62" s="288"/>
      <c r="J62" s="288"/>
      <c r="K62" s="288"/>
      <c r="L62" s="288"/>
      <c r="M62" s="288"/>
      <c r="N62" s="288"/>
      <c r="O62" s="288"/>
      <c r="P62" s="288"/>
      <c r="Q62" s="41"/>
      <c r="R62" s="42"/>
      <c r="S62" s="42"/>
      <c r="T62" s="42"/>
      <c r="U62" s="42"/>
      <c r="V62" s="42"/>
      <c r="W62" s="42"/>
      <c r="X62" s="43"/>
      <c r="Y62" s="43"/>
      <c r="Z62" s="43"/>
      <c r="AA62" s="43"/>
      <c r="AB62" s="43"/>
      <c r="AC62" s="43"/>
      <c r="AD62" s="44"/>
      <c r="AE62" s="44"/>
      <c r="AF62" s="44"/>
      <c r="AG62" s="45"/>
      <c r="AH62" s="45"/>
      <c r="AI62" s="43"/>
      <c r="AJ62" s="46"/>
      <c r="AK62" s="46"/>
      <c r="AL62" s="46"/>
      <c r="AN62" s="10" t="str">
        <f>$T$123&amp;"　"&amp;$V$123</f>
        <v>27　おにぎり　昆布</v>
      </c>
      <c r="AO62" s="16">
        <v>160</v>
      </c>
    </row>
    <row r="63" spans="2:53" ht="6" customHeight="1" x14ac:dyDescent="0.15"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N63" s="10" t="str">
        <f>$T$124&amp;"　"&amp;$V$124</f>
        <v>28　すいか　※取り扱いは7、8月</v>
      </c>
      <c r="AO63" s="16" t="str">
        <f>$AH$124</f>
        <v>時価</v>
      </c>
    </row>
    <row r="64" spans="2:53" ht="12" customHeight="1" x14ac:dyDescent="0.15">
      <c r="B64" s="289" t="s">
        <v>88</v>
      </c>
      <c r="C64" s="289"/>
      <c r="D64" s="289"/>
      <c r="E64" s="289"/>
      <c r="F64" s="289"/>
      <c r="G64" s="289"/>
      <c r="H64" s="289"/>
      <c r="I64" s="289"/>
      <c r="J64" s="289"/>
      <c r="K64" s="289"/>
      <c r="L64" s="289"/>
      <c r="M64" s="289"/>
      <c r="N64" s="289"/>
      <c r="O64" s="289"/>
      <c r="P64" s="289"/>
      <c r="Q64" s="289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N64" s="10" t="str">
        <f>$T$125&amp;"　"&amp;$V$125</f>
        <v>29　フィッシュソーセージ</v>
      </c>
      <c r="AO64" s="16">
        <v>40</v>
      </c>
    </row>
    <row r="65" spans="2:43" ht="20.25" customHeight="1" thickBot="1" x14ac:dyDescent="0.2">
      <c r="B65" s="48" t="s">
        <v>33</v>
      </c>
      <c r="C65" s="48"/>
      <c r="D65" s="48"/>
      <c r="E65" s="48"/>
      <c r="F65" s="48"/>
      <c r="G65" s="48"/>
      <c r="H65" s="48"/>
      <c r="I65" s="48"/>
      <c r="J65" s="20"/>
      <c r="K65" s="20"/>
      <c r="L65" s="20"/>
      <c r="M65" s="20"/>
      <c r="N65" s="20"/>
      <c r="O65" s="20"/>
      <c r="P65" s="20"/>
      <c r="Q65" s="20"/>
      <c r="R65" s="20" t="s">
        <v>55</v>
      </c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N65" s="10" t="str">
        <f>$T$126&amp;"　"&amp;$V$126</f>
        <v>30　バナナ1本</v>
      </c>
      <c r="AO65" s="16">
        <v>80</v>
      </c>
    </row>
    <row r="66" spans="2:43" ht="16.5" customHeight="1" x14ac:dyDescent="0.15">
      <c r="B66" s="290" t="s">
        <v>31</v>
      </c>
      <c r="C66" s="291"/>
      <c r="D66" s="291"/>
      <c r="E66" s="291"/>
      <c r="F66" s="291"/>
      <c r="G66" s="291"/>
      <c r="H66" s="291" t="s">
        <v>32</v>
      </c>
      <c r="I66" s="291"/>
      <c r="J66" s="291"/>
      <c r="K66" s="291"/>
      <c r="L66" s="291"/>
      <c r="M66" s="291"/>
      <c r="N66" s="291"/>
      <c r="O66" s="291"/>
      <c r="P66" s="292"/>
      <c r="Q66" s="28"/>
      <c r="R66" s="290" t="s">
        <v>31</v>
      </c>
      <c r="S66" s="291"/>
      <c r="T66" s="291"/>
      <c r="U66" s="291"/>
      <c r="V66" s="291"/>
      <c r="W66" s="291"/>
      <c r="X66" s="291"/>
      <c r="Y66" s="291"/>
      <c r="Z66" s="291"/>
      <c r="AA66" s="291"/>
      <c r="AB66" s="291"/>
      <c r="AC66" s="291"/>
      <c r="AD66" s="291" t="s">
        <v>32</v>
      </c>
      <c r="AE66" s="291"/>
      <c r="AF66" s="291"/>
      <c r="AG66" s="292"/>
      <c r="AH66" s="20"/>
      <c r="AI66" s="20"/>
      <c r="AJ66" s="20"/>
      <c r="AK66" s="20"/>
      <c r="AL66" s="20"/>
      <c r="AN66" s="12"/>
      <c r="AO66" s="19"/>
    </row>
    <row r="67" spans="2:43" ht="16.5" customHeight="1" x14ac:dyDescent="0.15">
      <c r="B67" s="275" t="s">
        <v>95</v>
      </c>
      <c r="C67" s="259"/>
      <c r="D67" s="259"/>
      <c r="E67" s="259"/>
      <c r="F67" s="259"/>
      <c r="G67" s="259"/>
      <c r="H67" s="258" t="s">
        <v>28</v>
      </c>
      <c r="I67" s="258"/>
      <c r="J67" s="258"/>
      <c r="K67" s="259" t="s">
        <v>30</v>
      </c>
      <c r="L67" s="259"/>
      <c r="M67" s="259"/>
      <c r="N67" s="259"/>
      <c r="O67" s="259"/>
      <c r="P67" s="260"/>
      <c r="Q67" s="28"/>
      <c r="R67" s="276" t="s">
        <v>110</v>
      </c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5"/>
      <c r="AD67" s="277" t="s">
        <v>34</v>
      </c>
      <c r="AE67" s="278"/>
      <c r="AF67" s="278"/>
      <c r="AG67" s="279"/>
      <c r="AH67" s="20"/>
      <c r="AI67" s="20"/>
      <c r="AJ67" s="20"/>
      <c r="AK67" s="20"/>
      <c r="AL67" s="20"/>
    </row>
    <row r="68" spans="2:43" ht="16.5" customHeight="1" thickBot="1" x14ac:dyDescent="0.2">
      <c r="B68" s="275"/>
      <c r="C68" s="259"/>
      <c r="D68" s="259"/>
      <c r="E68" s="259"/>
      <c r="F68" s="259"/>
      <c r="G68" s="259"/>
      <c r="H68" s="258" t="s">
        <v>27</v>
      </c>
      <c r="I68" s="258"/>
      <c r="J68" s="258"/>
      <c r="K68" s="259" t="s">
        <v>29</v>
      </c>
      <c r="L68" s="259"/>
      <c r="M68" s="259"/>
      <c r="N68" s="259"/>
      <c r="O68" s="259"/>
      <c r="P68" s="260"/>
      <c r="Q68" s="28"/>
      <c r="R68" s="283" t="s">
        <v>111</v>
      </c>
      <c r="S68" s="284"/>
      <c r="T68" s="284"/>
      <c r="U68" s="284"/>
      <c r="V68" s="284"/>
      <c r="W68" s="284"/>
      <c r="X68" s="284"/>
      <c r="Y68" s="284"/>
      <c r="Z68" s="284"/>
      <c r="AA68" s="284"/>
      <c r="AB68" s="284"/>
      <c r="AC68" s="284"/>
      <c r="AD68" s="280"/>
      <c r="AE68" s="281"/>
      <c r="AF68" s="281"/>
      <c r="AG68" s="282"/>
      <c r="AH68" s="20"/>
      <c r="AI68" s="20"/>
      <c r="AJ68" s="20"/>
      <c r="AK68" s="20"/>
      <c r="AL68" s="20"/>
      <c r="AN68" s="16" t="s">
        <v>19</v>
      </c>
      <c r="AO68" s="16" t="s">
        <v>21</v>
      </c>
    </row>
    <row r="69" spans="2:43" ht="16.5" customHeight="1" x14ac:dyDescent="0.15">
      <c r="B69" s="257" t="s">
        <v>109</v>
      </c>
      <c r="C69" s="258"/>
      <c r="D69" s="258"/>
      <c r="E69" s="258"/>
      <c r="F69" s="258"/>
      <c r="G69" s="258"/>
      <c r="H69" s="259" t="s">
        <v>163</v>
      </c>
      <c r="I69" s="259"/>
      <c r="J69" s="259"/>
      <c r="K69" s="259"/>
      <c r="L69" s="259"/>
      <c r="M69" s="259"/>
      <c r="N69" s="259"/>
      <c r="O69" s="259"/>
      <c r="P69" s="260"/>
      <c r="Q69" s="28"/>
      <c r="R69" s="261" t="s">
        <v>171</v>
      </c>
      <c r="S69" s="262"/>
      <c r="T69" s="262"/>
      <c r="U69" s="262"/>
      <c r="V69" s="262"/>
      <c r="W69" s="262"/>
      <c r="X69" s="262"/>
      <c r="Y69" s="262"/>
      <c r="Z69" s="262"/>
      <c r="AA69" s="262"/>
      <c r="AB69" s="262"/>
      <c r="AC69" s="262"/>
      <c r="AD69" s="262"/>
      <c r="AE69" s="262"/>
      <c r="AF69" s="262"/>
      <c r="AG69" s="262"/>
      <c r="AH69" s="262"/>
      <c r="AI69" s="262"/>
      <c r="AJ69" s="262"/>
      <c r="AK69" s="262"/>
      <c r="AL69" s="262"/>
      <c r="AN69" s="10" t="str">
        <f t="shared" ref="AN69" si="39">B110&amp;"　"&amp;D110</f>
        <v>1　★カレーライス</v>
      </c>
      <c r="AO69" s="16">
        <f t="shared" ref="AO69:AO73" si="40">$J$110</f>
        <v>520</v>
      </c>
    </row>
    <row r="70" spans="2:43" ht="16.5" customHeight="1" thickBot="1" x14ac:dyDescent="0.2">
      <c r="B70" s="263" t="s">
        <v>141</v>
      </c>
      <c r="C70" s="264"/>
      <c r="D70" s="264"/>
      <c r="E70" s="264"/>
      <c r="F70" s="264"/>
      <c r="G70" s="264"/>
      <c r="H70" s="259" t="s">
        <v>142</v>
      </c>
      <c r="I70" s="259"/>
      <c r="J70" s="259"/>
      <c r="K70" s="259"/>
      <c r="L70" s="259"/>
      <c r="M70" s="259"/>
      <c r="N70" s="259"/>
      <c r="O70" s="259"/>
      <c r="P70" s="260"/>
      <c r="Q70" s="28"/>
      <c r="R70" s="262"/>
      <c r="S70" s="262"/>
      <c r="T70" s="262"/>
      <c r="U70" s="262"/>
      <c r="V70" s="262"/>
      <c r="W70" s="262"/>
      <c r="X70" s="262"/>
      <c r="Y70" s="262"/>
      <c r="Z70" s="262"/>
      <c r="AA70" s="262"/>
      <c r="AB70" s="262"/>
      <c r="AC70" s="262"/>
      <c r="AD70" s="262"/>
      <c r="AE70" s="262"/>
      <c r="AF70" s="262"/>
      <c r="AG70" s="262"/>
      <c r="AH70" s="262"/>
      <c r="AI70" s="262"/>
      <c r="AJ70" s="262"/>
      <c r="AK70" s="262"/>
      <c r="AL70" s="262"/>
      <c r="AN70" s="10" t="str">
        <f>B111&amp;"　"&amp;D111</f>
        <v>2　焼きそば</v>
      </c>
      <c r="AO70" s="16">
        <f t="shared" si="40"/>
        <v>520</v>
      </c>
    </row>
    <row r="71" spans="2:43" ht="24.75" customHeight="1" thickBot="1" x14ac:dyDescent="0.2">
      <c r="B71" s="265"/>
      <c r="C71" s="266"/>
      <c r="D71" s="266"/>
      <c r="E71" s="266"/>
      <c r="F71" s="266"/>
      <c r="G71" s="266"/>
      <c r="H71" s="267"/>
      <c r="I71" s="267"/>
      <c r="J71" s="267"/>
      <c r="K71" s="267"/>
      <c r="L71" s="267"/>
      <c r="M71" s="267"/>
      <c r="N71" s="267"/>
      <c r="O71" s="267"/>
      <c r="P71" s="268"/>
      <c r="Q71" s="49"/>
      <c r="R71" s="269" t="s">
        <v>145</v>
      </c>
      <c r="S71" s="270"/>
      <c r="T71" s="270"/>
      <c r="U71" s="270"/>
      <c r="V71" s="270"/>
      <c r="W71" s="270"/>
      <c r="X71" s="270"/>
      <c r="Y71" s="270"/>
      <c r="Z71" s="270"/>
      <c r="AA71" s="270"/>
      <c r="AB71" s="271" t="s">
        <v>97</v>
      </c>
      <c r="AC71" s="271"/>
      <c r="AD71" s="271"/>
      <c r="AE71" s="272"/>
      <c r="AF71" s="273" t="s">
        <v>96</v>
      </c>
      <c r="AG71" s="274"/>
      <c r="AH71" s="274"/>
      <c r="AI71" s="274"/>
      <c r="AJ71" s="274"/>
      <c r="AK71" s="274"/>
      <c r="AL71" s="274"/>
      <c r="AN71" s="10" t="str">
        <f>B112&amp;"　"&amp;D112</f>
        <v>3　★鉄板焼き</v>
      </c>
      <c r="AO71" s="16">
        <f t="shared" si="40"/>
        <v>520</v>
      </c>
    </row>
    <row r="72" spans="2:43" ht="15" x14ac:dyDescent="0.15">
      <c r="B72" s="20" t="s">
        <v>147</v>
      </c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243">
        <f>D12</f>
        <v>0</v>
      </c>
      <c r="AD72" s="243"/>
      <c r="AE72" s="243"/>
      <c r="AF72" s="243"/>
      <c r="AG72" s="243"/>
      <c r="AH72" s="243"/>
      <c r="AI72" s="243"/>
      <c r="AJ72" s="243"/>
      <c r="AK72" s="243"/>
      <c r="AL72" s="243"/>
      <c r="AN72" s="10" t="str">
        <f>B113&amp;"　"&amp;D113</f>
        <v>4　★牛焼き肉</v>
      </c>
      <c r="AO72" s="16">
        <f t="shared" si="40"/>
        <v>520</v>
      </c>
    </row>
    <row r="73" spans="2:43" ht="13.5" x14ac:dyDescent="0.15">
      <c r="B73" s="244" t="s">
        <v>19</v>
      </c>
      <c r="C73" s="245"/>
      <c r="D73" s="245"/>
      <c r="E73" s="245"/>
      <c r="F73" s="245"/>
      <c r="G73" s="245"/>
      <c r="H73" s="245"/>
      <c r="I73" s="246"/>
      <c r="J73" s="163" t="s">
        <v>20</v>
      </c>
      <c r="K73" s="163"/>
      <c r="L73" s="163"/>
      <c r="M73" s="163" t="s">
        <v>21</v>
      </c>
      <c r="N73" s="163"/>
      <c r="O73" s="163"/>
      <c r="P73" s="163" t="s">
        <v>22</v>
      </c>
      <c r="Q73" s="163"/>
      <c r="R73" s="163"/>
      <c r="S73" s="163" t="s">
        <v>23</v>
      </c>
      <c r="T73" s="163"/>
      <c r="U73" s="163"/>
      <c r="V73" s="163"/>
      <c r="W73" s="247" t="s">
        <v>25</v>
      </c>
      <c r="X73" s="163"/>
      <c r="Y73" s="163"/>
      <c r="Z73" s="163"/>
      <c r="AA73" s="163"/>
      <c r="AB73" s="164"/>
      <c r="AC73" s="248" t="s">
        <v>35</v>
      </c>
      <c r="AD73" s="163"/>
      <c r="AE73" s="163"/>
      <c r="AF73" s="163"/>
      <c r="AG73" s="163"/>
      <c r="AH73" s="163"/>
      <c r="AI73" s="163"/>
      <c r="AJ73" s="163"/>
      <c r="AK73" s="163"/>
      <c r="AL73" s="249"/>
      <c r="AM73" s="17"/>
      <c r="AN73" s="10" t="str">
        <f>B114&amp;"　"&amp;D114</f>
        <v>5　ナン(50g)</v>
      </c>
      <c r="AO73" s="16">
        <f t="shared" si="40"/>
        <v>520</v>
      </c>
      <c r="AQ73" s="2"/>
    </row>
    <row r="74" spans="2:43" ht="15" x14ac:dyDescent="0.15">
      <c r="B74" s="237" t="s">
        <v>115</v>
      </c>
      <c r="C74" s="144"/>
      <c r="D74" s="144"/>
      <c r="E74" s="238"/>
      <c r="F74" s="219" t="s">
        <v>56</v>
      </c>
      <c r="G74" s="220"/>
      <c r="H74" s="220"/>
      <c r="I74" s="221"/>
      <c r="J74" s="222"/>
      <c r="K74" s="222"/>
      <c r="L74" s="222"/>
      <c r="M74" s="242">
        <v>330</v>
      </c>
      <c r="N74" s="242"/>
      <c r="O74" s="242"/>
      <c r="P74" s="224">
        <f t="shared" ref="P74:P99" si="41">J74*M74</f>
        <v>0</v>
      </c>
      <c r="Q74" s="224"/>
      <c r="R74" s="224"/>
      <c r="S74" s="225" t="s">
        <v>23</v>
      </c>
      <c r="T74" s="225"/>
      <c r="U74" s="225"/>
      <c r="V74" s="225"/>
      <c r="W74" s="226"/>
      <c r="X74" s="227"/>
      <c r="Y74" s="51" t="s">
        <v>4</v>
      </c>
      <c r="Z74" s="225"/>
      <c r="AA74" s="225"/>
      <c r="AB74" s="52" t="s">
        <v>5</v>
      </c>
      <c r="AC74" s="250" t="s">
        <v>120</v>
      </c>
      <c r="AD74" s="251"/>
      <c r="AE74" s="251"/>
      <c r="AF74" s="251"/>
      <c r="AG74" s="251"/>
      <c r="AH74" s="251"/>
      <c r="AI74" s="251"/>
      <c r="AJ74" s="251"/>
      <c r="AK74" s="251"/>
      <c r="AL74" s="252"/>
      <c r="AM74" s="8"/>
      <c r="AN74" s="10" t="str">
        <f>N110&amp;"　"&amp;P110</f>
        <v>6　手打ちうどん</v>
      </c>
      <c r="AO74" s="16">
        <f>$V$110</f>
        <v>100</v>
      </c>
      <c r="AQ74" s="2" t="s">
        <v>143</v>
      </c>
    </row>
    <row r="75" spans="2:43" ht="15" x14ac:dyDescent="0.15">
      <c r="B75" s="239"/>
      <c r="C75" s="240"/>
      <c r="D75" s="240"/>
      <c r="E75" s="241"/>
      <c r="F75" s="255" t="s">
        <v>57</v>
      </c>
      <c r="G75" s="240"/>
      <c r="H75" s="240"/>
      <c r="I75" s="241"/>
      <c r="J75" s="201"/>
      <c r="K75" s="201"/>
      <c r="L75" s="201"/>
      <c r="M75" s="256">
        <v>330</v>
      </c>
      <c r="N75" s="256"/>
      <c r="O75" s="256"/>
      <c r="P75" s="203">
        <f t="shared" si="41"/>
        <v>0</v>
      </c>
      <c r="Q75" s="203"/>
      <c r="R75" s="203"/>
      <c r="S75" s="204" t="s">
        <v>23</v>
      </c>
      <c r="T75" s="204"/>
      <c r="U75" s="204"/>
      <c r="V75" s="204"/>
      <c r="W75" s="205"/>
      <c r="X75" s="206"/>
      <c r="Y75" s="53" t="s">
        <v>4</v>
      </c>
      <c r="Z75" s="204"/>
      <c r="AA75" s="204"/>
      <c r="AB75" s="54" t="s">
        <v>5</v>
      </c>
      <c r="AC75" s="253"/>
      <c r="AD75" s="253"/>
      <c r="AE75" s="253"/>
      <c r="AF75" s="253"/>
      <c r="AG75" s="253"/>
      <c r="AH75" s="253"/>
      <c r="AI75" s="253"/>
      <c r="AJ75" s="253"/>
      <c r="AK75" s="253"/>
      <c r="AL75" s="254"/>
      <c r="AM75" s="8"/>
      <c r="AN75" s="10" t="str">
        <f>N111&amp;"　"&amp;P111</f>
        <v>7　和朝食</v>
      </c>
      <c r="AO75" s="16">
        <f>$V$110</f>
        <v>100</v>
      </c>
    </row>
    <row r="76" spans="2:43" ht="15" x14ac:dyDescent="0.15">
      <c r="B76" s="210" t="s">
        <v>58</v>
      </c>
      <c r="C76" s="211"/>
      <c r="D76" s="211"/>
      <c r="E76" s="212"/>
      <c r="F76" s="219" t="s">
        <v>63</v>
      </c>
      <c r="G76" s="220"/>
      <c r="H76" s="220"/>
      <c r="I76" s="221"/>
      <c r="J76" s="222"/>
      <c r="K76" s="222"/>
      <c r="L76" s="222"/>
      <c r="M76" s="223">
        <v>2800</v>
      </c>
      <c r="N76" s="223"/>
      <c r="O76" s="223"/>
      <c r="P76" s="224">
        <f t="shared" si="41"/>
        <v>0</v>
      </c>
      <c r="Q76" s="224"/>
      <c r="R76" s="224"/>
      <c r="S76" s="225" t="s">
        <v>23</v>
      </c>
      <c r="T76" s="225"/>
      <c r="U76" s="225"/>
      <c r="V76" s="225"/>
      <c r="W76" s="226"/>
      <c r="X76" s="227"/>
      <c r="Y76" s="51" t="s">
        <v>4</v>
      </c>
      <c r="Z76" s="225"/>
      <c r="AA76" s="225"/>
      <c r="AB76" s="52" t="s">
        <v>5</v>
      </c>
      <c r="AC76" s="228" t="s">
        <v>62</v>
      </c>
      <c r="AD76" s="229"/>
      <c r="AE76" s="229"/>
      <c r="AF76" s="229"/>
      <c r="AG76" s="229"/>
      <c r="AH76" s="229"/>
      <c r="AI76" s="229"/>
      <c r="AJ76" s="229"/>
      <c r="AK76" s="229"/>
      <c r="AL76" s="230"/>
      <c r="AM76" s="8"/>
      <c r="AN76" s="10" t="str">
        <f>N112&amp;"　"&amp;P112</f>
        <v>8　洋朝食</v>
      </c>
      <c r="AO76" s="16">
        <f>V111</f>
        <v>360</v>
      </c>
    </row>
    <row r="77" spans="2:43" ht="15" x14ac:dyDescent="0.15">
      <c r="B77" s="213"/>
      <c r="C77" s="214"/>
      <c r="D77" s="214"/>
      <c r="E77" s="215"/>
      <c r="F77" s="231" t="s">
        <v>64</v>
      </c>
      <c r="G77" s="232"/>
      <c r="H77" s="232"/>
      <c r="I77" s="233"/>
      <c r="J77" s="234"/>
      <c r="K77" s="234"/>
      <c r="L77" s="234"/>
      <c r="M77" s="235">
        <v>170</v>
      </c>
      <c r="N77" s="235"/>
      <c r="O77" s="235"/>
      <c r="P77" s="236">
        <f t="shared" si="41"/>
        <v>0</v>
      </c>
      <c r="Q77" s="236"/>
      <c r="R77" s="236"/>
      <c r="S77" s="194" t="s">
        <v>23</v>
      </c>
      <c r="T77" s="194"/>
      <c r="U77" s="194"/>
      <c r="V77" s="194"/>
      <c r="W77" s="192"/>
      <c r="X77" s="193"/>
      <c r="Y77" s="55" t="s">
        <v>4</v>
      </c>
      <c r="Z77" s="194"/>
      <c r="AA77" s="194"/>
      <c r="AB77" s="56" t="s">
        <v>5</v>
      </c>
      <c r="AC77" s="195" t="s">
        <v>65</v>
      </c>
      <c r="AD77" s="196"/>
      <c r="AE77" s="196"/>
      <c r="AF77" s="196"/>
      <c r="AG77" s="196"/>
      <c r="AH77" s="196"/>
      <c r="AI77" s="196"/>
      <c r="AJ77" s="196"/>
      <c r="AK77" s="196"/>
      <c r="AL77" s="197"/>
      <c r="AM77" s="8"/>
      <c r="AN77" s="10" t="s">
        <v>166</v>
      </c>
      <c r="AO77" s="16">
        <v>2500</v>
      </c>
    </row>
    <row r="78" spans="2:43" ht="15" x14ac:dyDescent="0.15">
      <c r="B78" s="216"/>
      <c r="C78" s="217"/>
      <c r="D78" s="217"/>
      <c r="E78" s="218"/>
      <c r="F78" s="198" t="s">
        <v>2</v>
      </c>
      <c r="G78" s="199"/>
      <c r="H78" s="199"/>
      <c r="I78" s="200"/>
      <c r="J78" s="201"/>
      <c r="K78" s="201"/>
      <c r="L78" s="201"/>
      <c r="M78" s="202">
        <v>220</v>
      </c>
      <c r="N78" s="202"/>
      <c r="O78" s="202"/>
      <c r="P78" s="203">
        <f t="shared" si="41"/>
        <v>0</v>
      </c>
      <c r="Q78" s="203"/>
      <c r="R78" s="203"/>
      <c r="S78" s="204" t="s">
        <v>23</v>
      </c>
      <c r="T78" s="204"/>
      <c r="U78" s="204"/>
      <c r="V78" s="204"/>
      <c r="W78" s="205"/>
      <c r="X78" s="206"/>
      <c r="Y78" s="53" t="s">
        <v>4</v>
      </c>
      <c r="Z78" s="204"/>
      <c r="AA78" s="204"/>
      <c r="AB78" s="54" t="s">
        <v>5</v>
      </c>
      <c r="AC78" s="207" t="s">
        <v>41</v>
      </c>
      <c r="AD78" s="208"/>
      <c r="AE78" s="208"/>
      <c r="AF78" s="208"/>
      <c r="AG78" s="208"/>
      <c r="AH78" s="208"/>
      <c r="AI78" s="208"/>
      <c r="AJ78" s="208"/>
      <c r="AK78" s="208"/>
      <c r="AL78" s="209"/>
      <c r="AM78" s="8"/>
      <c r="AN78" s="10" t="s">
        <v>167</v>
      </c>
      <c r="AO78" s="79">
        <v>-80</v>
      </c>
    </row>
    <row r="79" spans="2:43" ht="15" x14ac:dyDescent="0.15">
      <c r="B79" s="210" t="s">
        <v>59</v>
      </c>
      <c r="C79" s="211"/>
      <c r="D79" s="211"/>
      <c r="E79" s="212"/>
      <c r="F79" s="219" t="s">
        <v>36</v>
      </c>
      <c r="G79" s="220"/>
      <c r="H79" s="220"/>
      <c r="I79" s="221"/>
      <c r="J79" s="222"/>
      <c r="K79" s="222"/>
      <c r="L79" s="222"/>
      <c r="M79" s="223">
        <v>130</v>
      </c>
      <c r="N79" s="223"/>
      <c r="O79" s="223"/>
      <c r="P79" s="224">
        <f t="shared" si="41"/>
        <v>0</v>
      </c>
      <c r="Q79" s="224"/>
      <c r="R79" s="224"/>
      <c r="S79" s="225" t="s">
        <v>23</v>
      </c>
      <c r="T79" s="225"/>
      <c r="U79" s="225"/>
      <c r="V79" s="225"/>
      <c r="W79" s="226"/>
      <c r="X79" s="227"/>
      <c r="Y79" s="51" t="s">
        <v>4</v>
      </c>
      <c r="Z79" s="225"/>
      <c r="AA79" s="225"/>
      <c r="AB79" s="52" t="s">
        <v>5</v>
      </c>
      <c r="AC79" s="228"/>
      <c r="AD79" s="229"/>
      <c r="AE79" s="229"/>
      <c r="AF79" s="229"/>
      <c r="AG79" s="229"/>
      <c r="AH79" s="229"/>
      <c r="AI79" s="229"/>
      <c r="AJ79" s="229"/>
      <c r="AK79" s="229"/>
      <c r="AL79" s="230"/>
      <c r="AM79" s="8"/>
      <c r="AN79" s="10" t="str">
        <f>Z110&amp;"　"&amp;AB110</f>
        <v>★　ご飯炊き渡し</v>
      </c>
      <c r="AO79" s="15" t="str">
        <f>+AI110</f>
        <v>+80</v>
      </c>
    </row>
    <row r="80" spans="2:43" ht="15" x14ac:dyDescent="0.15">
      <c r="B80" s="213"/>
      <c r="C80" s="214"/>
      <c r="D80" s="214"/>
      <c r="E80" s="215"/>
      <c r="F80" s="231" t="s">
        <v>73</v>
      </c>
      <c r="G80" s="232"/>
      <c r="H80" s="232"/>
      <c r="I80" s="233"/>
      <c r="J80" s="234"/>
      <c r="K80" s="234"/>
      <c r="L80" s="234"/>
      <c r="M80" s="235">
        <v>180</v>
      </c>
      <c r="N80" s="235"/>
      <c r="O80" s="235"/>
      <c r="P80" s="236">
        <f t="shared" si="41"/>
        <v>0</v>
      </c>
      <c r="Q80" s="236"/>
      <c r="R80" s="236"/>
      <c r="S80" s="194" t="s">
        <v>23</v>
      </c>
      <c r="T80" s="194"/>
      <c r="U80" s="194"/>
      <c r="V80" s="194"/>
      <c r="W80" s="192"/>
      <c r="X80" s="193"/>
      <c r="Y80" s="55" t="s">
        <v>4</v>
      </c>
      <c r="Z80" s="194"/>
      <c r="AA80" s="194"/>
      <c r="AB80" s="56" t="s">
        <v>5</v>
      </c>
      <c r="AC80" s="195" t="s">
        <v>60</v>
      </c>
      <c r="AD80" s="196"/>
      <c r="AE80" s="196"/>
      <c r="AF80" s="196"/>
      <c r="AG80" s="196"/>
      <c r="AH80" s="196"/>
      <c r="AI80" s="196"/>
      <c r="AJ80" s="196"/>
      <c r="AK80" s="196"/>
      <c r="AL80" s="197"/>
      <c r="AM80" s="8"/>
      <c r="AN80" s="7"/>
      <c r="AO80" s="17"/>
    </row>
    <row r="81" spans="2:41" ht="15" x14ac:dyDescent="0.15">
      <c r="B81" s="216"/>
      <c r="C81" s="217"/>
      <c r="D81" s="217"/>
      <c r="E81" s="218"/>
      <c r="F81" s="198" t="s">
        <v>74</v>
      </c>
      <c r="G81" s="199"/>
      <c r="H81" s="199"/>
      <c r="I81" s="200"/>
      <c r="J81" s="201"/>
      <c r="K81" s="201"/>
      <c r="L81" s="201"/>
      <c r="M81" s="202">
        <v>1340</v>
      </c>
      <c r="N81" s="202"/>
      <c r="O81" s="202"/>
      <c r="P81" s="203">
        <f t="shared" si="41"/>
        <v>0</v>
      </c>
      <c r="Q81" s="203"/>
      <c r="R81" s="203"/>
      <c r="S81" s="204" t="s">
        <v>23</v>
      </c>
      <c r="T81" s="204"/>
      <c r="U81" s="204"/>
      <c r="V81" s="204"/>
      <c r="W81" s="205"/>
      <c r="X81" s="206"/>
      <c r="Y81" s="53" t="s">
        <v>4</v>
      </c>
      <c r="Z81" s="204"/>
      <c r="AA81" s="204"/>
      <c r="AB81" s="54" t="s">
        <v>5</v>
      </c>
      <c r="AC81" s="207" t="s">
        <v>61</v>
      </c>
      <c r="AD81" s="208"/>
      <c r="AE81" s="208"/>
      <c r="AF81" s="208"/>
      <c r="AG81" s="208"/>
      <c r="AH81" s="208"/>
      <c r="AI81" s="208"/>
      <c r="AJ81" s="208"/>
      <c r="AK81" s="208"/>
      <c r="AL81" s="209"/>
      <c r="AM81" s="8"/>
      <c r="AN81" s="10" t="s">
        <v>103</v>
      </c>
      <c r="AO81" s="16">
        <f>J131</f>
        <v>620</v>
      </c>
    </row>
    <row r="82" spans="2:41" ht="15" x14ac:dyDescent="0.15">
      <c r="B82" s="125" t="s">
        <v>2</v>
      </c>
      <c r="C82" s="128"/>
      <c r="D82" s="128"/>
      <c r="E82" s="128"/>
      <c r="F82" s="128"/>
      <c r="G82" s="128"/>
      <c r="H82" s="128"/>
      <c r="I82" s="126"/>
      <c r="J82" s="171"/>
      <c r="K82" s="171"/>
      <c r="L82" s="171"/>
      <c r="M82" s="152">
        <v>220</v>
      </c>
      <c r="N82" s="152"/>
      <c r="O82" s="152"/>
      <c r="P82" s="172">
        <f t="shared" si="41"/>
        <v>0</v>
      </c>
      <c r="Q82" s="172"/>
      <c r="R82" s="172"/>
      <c r="S82" s="146" t="s">
        <v>23</v>
      </c>
      <c r="T82" s="146"/>
      <c r="U82" s="146"/>
      <c r="V82" s="146"/>
      <c r="W82" s="173"/>
      <c r="X82" s="174"/>
      <c r="Y82" s="57" t="s">
        <v>4</v>
      </c>
      <c r="Z82" s="146"/>
      <c r="AA82" s="146"/>
      <c r="AB82" s="58" t="s">
        <v>5</v>
      </c>
      <c r="AC82" s="147" t="s">
        <v>41</v>
      </c>
      <c r="AD82" s="148"/>
      <c r="AE82" s="148"/>
      <c r="AF82" s="148"/>
      <c r="AG82" s="148"/>
      <c r="AH82" s="148"/>
      <c r="AI82" s="148"/>
      <c r="AJ82" s="148"/>
      <c r="AK82" s="148"/>
      <c r="AL82" s="149"/>
      <c r="AM82" s="8"/>
      <c r="AN82" s="10"/>
      <c r="AO82" s="16"/>
    </row>
    <row r="83" spans="2:41" ht="15" x14ac:dyDescent="0.15">
      <c r="B83" s="125" t="s">
        <v>112</v>
      </c>
      <c r="C83" s="128"/>
      <c r="D83" s="128"/>
      <c r="E83" s="128"/>
      <c r="F83" s="128"/>
      <c r="G83" s="128"/>
      <c r="H83" s="128"/>
      <c r="I83" s="126"/>
      <c r="J83" s="171"/>
      <c r="K83" s="171"/>
      <c r="L83" s="171"/>
      <c r="M83" s="152">
        <v>10</v>
      </c>
      <c r="N83" s="152"/>
      <c r="O83" s="152"/>
      <c r="P83" s="172">
        <f t="shared" si="41"/>
        <v>0</v>
      </c>
      <c r="Q83" s="172"/>
      <c r="R83" s="172"/>
      <c r="S83" s="146" t="s">
        <v>23</v>
      </c>
      <c r="T83" s="146"/>
      <c r="U83" s="146"/>
      <c r="V83" s="146"/>
      <c r="W83" s="173"/>
      <c r="X83" s="174"/>
      <c r="Y83" s="57" t="s">
        <v>4</v>
      </c>
      <c r="Z83" s="146"/>
      <c r="AA83" s="146"/>
      <c r="AB83" s="58" t="s">
        <v>5</v>
      </c>
      <c r="AC83" s="147" t="s">
        <v>91</v>
      </c>
      <c r="AD83" s="148"/>
      <c r="AE83" s="148"/>
      <c r="AF83" s="148"/>
      <c r="AG83" s="148"/>
      <c r="AH83" s="148"/>
      <c r="AI83" s="148"/>
      <c r="AJ83" s="148"/>
      <c r="AK83" s="148"/>
      <c r="AL83" s="149"/>
      <c r="AM83" s="8"/>
      <c r="AN83" s="10" t="s">
        <v>104</v>
      </c>
      <c r="AO83" s="16">
        <f>V131</f>
        <v>400</v>
      </c>
    </row>
    <row r="84" spans="2:41" ht="15" x14ac:dyDescent="0.15">
      <c r="B84" s="125" t="s">
        <v>113</v>
      </c>
      <c r="C84" s="128"/>
      <c r="D84" s="128"/>
      <c r="E84" s="128"/>
      <c r="F84" s="128"/>
      <c r="G84" s="128"/>
      <c r="H84" s="128"/>
      <c r="I84" s="126"/>
      <c r="J84" s="171"/>
      <c r="K84" s="171"/>
      <c r="L84" s="171"/>
      <c r="M84" s="152">
        <v>10</v>
      </c>
      <c r="N84" s="152"/>
      <c r="O84" s="152"/>
      <c r="P84" s="172">
        <f t="shared" si="41"/>
        <v>0</v>
      </c>
      <c r="Q84" s="172"/>
      <c r="R84" s="172"/>
      <c r="S84" s="146" t="s">
        <v>23</v>
      </c>
      <c r="T84" s="146"/>
      <c r="U84" s="146"/>
      <c r="V84" s="146"/>
      <c r="W84" s="173"/>
      <c r="X84" s="174"/>
      <c r="Y84" s="57" t="s">
        <v>4</v>
      </c>
      <c r="Z84" s="146"/>
      <c r="AA84" s="146"/>
      <c r="AB84" s="58" t="s">
        <v>5</v>
      </c>
      <c r="AC84" s="147" t="s">
        <v>114</v>
      </c>
      <c r="AD84" s="148"/>
      <c r="AE84" s="148"/>
      <c r="AF84" s="148"/>
      <c r="AG84" s="148"/>
      <c r="AH84" s="148"/>
      <c r="AI84" s="148"/>
      <c r="AJ84" s="148"/>
      <c r="AK84" s="148"/>
      <c r="AL84" s="149"/>
      <c r="AM84" s="8"/>
      <c r="AN84" s="10" t="s">
        <v>105</v>
      </c>
      <c r="AO84" s="16">
        <f>AH131</f>
        <v>650</v>
      </c>
    </row>
    <row r="85" spans="2:41" ht="15" x14ac:dyDescent="0.15">
      <c r="B85" s="125" t="s">
        <v>127</v>
      </c>
      <c r="C85" s="128"/>
      <c r="D85" s="128"/>
      <c r="E85" s="128"/>
      <c r="F85" s="128"/>
      <c r="G85" s="128"/>
      <c r="H85" s="128"/>
      <c r="I85" s="126"/>
      <c r="J85" s="171"/>
      <c r="K85" s="171"/>
      <c r="L85" s="171"/>
      <c r="M85" s="152">
        <v>90</v>
      </c>
      <c r="N85" s="152"/>
      <c r="O85" s="152"/>
      <c r="P85" s="172">
        <f t="shared" si="41"/>
        <v>0</v>
      </c>
      <c r="Q85" s="172"/>
      <c r="R85" s="172"/>
      <c r="S85" s="146" t="s">
        <v>23</v>
      </c>
      <c r="T85" s="146"/>
      <c r="U85" s="146"/>
      <c r="V85" s="146"/>
      <c r="W85" s="173"/>
      <c r="X85" s="174"/>
      <c r="Y85" s="57" t="s">
        <v>4</v>
      </c>
      <c r="Z85" s="146"/>
      <c r="AA85" s="146"/>
      <c r="AB85" s="58" t="s">
        <v>5</v>
      </c>
      <c r="AC85" s="147" t="s">
        <v>126</v>
      </c>
      <c r="AD85" s="148"/>
      <c r="AE85" s="148"/>
      <c r="AF85" s="148"/>
      <c r="AG85" s="148"/>
      <c r="AH85" s="148"/>
      <c r="AI85" s="148"/>
      <c r="AJ85" s="148"/>
      <c r="AK85" s="148"/>
      <c r="AL85" s="149"/>
      <c r="AM85" s="8"/>
      <c r="AN85" s="7"/>
      <c r="AO85" s="17"/>
    </row>
    <row r="86" spans="2:41" ht="15" x14ac:dyDescent="0.15">
      <c r="B86" s="125" t="s">
        <v>37</v>
      </c>
      <c r="C86" s="128"/>
      <c r="D86" s="128"/>
      <c r="E86" s="128"/>
      <c r="F86" s="128"/>
      <c r="G86" s="128"/>
      <c r="H86" s="128"/>
      <c r="I86" s="126"/>
      <c r="J86" s="171"/>
      <c r="K86" s="171"/>
      <c r="L86" s="171"/>
      <c r="M86" s="152">
        <v>450</v>
      </c>
      <c r="N86" s="152"/>
      <c r="O86" s="152"/>
      <c r="P86" s="172">
        <f t="shared" si="41"/>
        <v>0</v>
      </c>
      <c r="Q86" s="172"/>
      <c r="R86" s="172"/>
      <c r="S86" s="146" t="s">
        <v>23</v>
      </c>
      <c r="T86" s="146"/>
      <c r="U86" s="146"/>
      <c r="V86" s="146"/>
      <c r="W86" s="173"/>
      <c r="X86" s="174"/>
      <c r="Y86" s="57" t="s">
        <v>4</v>
      </c>
      <c r="Z86" s="146"/>
      <c r="AA86" s="146"/>
      <c r="AB86" s="58" t="s">
        <v>5</v>
      </c>
      <c r="AC86" s="147"/>
      <c r="AD86" s="148"/>
      <c r="AE86" s="148"/>
      <c r="AF86" s="148"/>
      <c r="AG86" s="148"/>
      <c r="AH86" s="148"/>
      <c r="AI86" s="148"/>
      <c r="AJ86" s="148"/>
      <c r="AK86" s="148"/>
      <c r="AL86" s="149"/>
      <c r="AM86" s="8"/>
      <c r="AN86" s="7"/>
      <c r="AO86" s="17"/>
    </row>
    <row r="87" spans="2:41" ht="15" x14ac:dyDescent="0.15">
      <c r="B87" s="125" t="s">
        <v>40</v>
      </c>
      <c r="C87" s="128"/>
      <c r="D87" s="128"/>
      <c r="E87" s="128"/>
      <c r="F87" s="128"/>
      <c r="G87" s="128"/>
      <c r="H87" s="128"/>
      <c r="I87" s="126"/>
      <c r="J87" s="171"/>
      <c r="K87" s="171"/>
      <c r="L87" s="171"/>
      <c r="M87" s="152">
        <v>32</v>
      </c>
      <c r="N87" s="152"/>
      <c r="O87" s="152"/>
      <c r="P87" s="172">
        <f t="shared" si="41"/>
        <v>0</v>
      </c>
      <c r="Q87" s="172"/>
      <c r="R87" s="172"/>
      <c r="S87" s="146" t="s">
        <v>23</v>
      </c>
      <c r="T87" s="146"/>
      <c r="U87" s="146"/>
      <c r="V87" s="146"/>
      <c r="W87" s="173"/>
      <c r="X87" s="174"/>
      <c r="Y87" s="57" t="s">
        <v>4</v>
      </c>
      <c r="Z87" s="146"/>
      <c r="AA87" s="146"/>
      <c r="AB87" s="58" t="s">
        <v>5</v>
      </c>
      <c r="AC87" s="147"/>
      <c r="AD87" s="148"/>
      <c r="AE87" s="148"/>
      <c r="AF87" s="148"/>
      <c r="AG87" s="148"/>
      <c r="AH87" s="148"/>
      <c r="AI87" s="148"/>
      <c r="AJ87" s="148"/>
      <c r="AK87" s="148"/>
      <c r="AL87" s="149"/>
      <c r="AM87" s="8"/>
      <c r="AN87" s="7"/>
      <c r="AO87" s="17"/>
    </row>
    <row r="88" spans="2:41" ht="15" x14ac:dyDescent="0.15">
      <c r="B88" s="125" t="s">
        <v>3</v>
      </c>
      <c r="C88" s="128"/>
      <c r="D88" s="128"/>
      <c r="E88" s="128"/>
      <c r="F88" s="128"/>
      <c r="G88" s="128"/>
      <c r="H88" s="128"/>
      <c r="I88" s="126"/>
      <c r="J88" s="171"/>
      <c r="K88" s="171"/>
      <c r="L88" s="171"/>
      <c r="M88" s="152">
        <v>180</v>
      </c>
      <c r="N88" s="152"/>
      <c r="O88" s="152"/>
      <c r="P88" s="172">
        <f t="shared" si="41"/>
        <v>0</v>
      </c>
      <c r="Q88" s="172"/>
      <c r="R88" s="172"/>
      <c r="S88" s="146" t="s">
        <v>23</v>
      </c>
      <c r="T88" s="146"/>
      <c r="U88" s="146"/>
      <c r="V88" s="146"/>
      <c r="W88" s="173"/>
      <c r="X88" s="174"/>
      <c r="Y88" s="57" t="s">
        <v>4</v>
      </c>
      <c r="Z88" s="146"/>
      <c r="AA88" s="146"/>
      <c r="AB88" s="58" t="s">
        <v>5</v>
      </c>
      <c r="AC88" s="147"/>
      <c r="AD88" s="148"/>
      <c r="AE88" s="148"/>
      <c r="AF88" s="148"/>
      <c r="AG88" s="148"/>
      <c r="AH88" s="148"/>
      <c r="AI88" s="148"/>
      <c r="AJ88" s="148"/>
      <c r="AK88" s="148"/>
      <c r="AL88" s="149"/>
      <c r="AM88" s="8"/>
      <c r="AN88" s="7"/>
      <c r="AO88" s="17"/>
    </row>
    <row r="89" spans="2:41" ht="15" x14ac:dyDescent="0.15">
      <c r="B89" s="125" t="s">
        <v>24</v>
      </c>
      <c r="C89" s="128"/>
      <c r="D89" s="128"/>
      <c r="E89" s="128"/>
      <c r="F89" s="128"/>
      <c r="G89" s="128"/>
      <c r="H89" s="128"/>
      <c r="I89" s="126"/>
      <c r="J89" s="171"/>
      <c r="K89" s="171"/>
      <c r="L89" s="171"/>
      <c r="M89" s="152">
        <v>300</v>
      </c>
      <c r="N89" s="152"/>
      <c r="O89" s="152"/>
      <c r="P89" s="172">
        <f t="shared" si="41"/>
        <v>0</v>
      </c>
      <c r="Q89" s="172"/>
      <c r="R89" s="172"/>
      <c r="S89" s="146" t="s">
        <v>23</v>
      </c>
      <c r="T89" s="146"/>
      <c r="U89" s="146"/>
      <c r="V89" s="146"/>
      <c r="W89" s="173"/>
      <c r="X89" s="174"/>
      <c r="Y89" s="57" t="s">
        <v>4</v>
      </c>
      <c r="Z89" s="146"/>
      <c r="AA89" s="146"/>
      <c r="AB89" s="58" t="s">
        <v>5</v>
      </c>
      <c r="AC89" s="147" t="s">
        <v>128</v>
      </c>
      <c r="AD89" s="148"/>
      <c r="AE89" s="148"/>
      <c r="AF89" s="148"/>
      <c r="AG89" s="148"/>
      <c r="AH89" s="148"/>
      <c r="AI89" s="148"/>
      <c r="AJ89" s="148"/>
      <c r="AK89" s="148"/>
      <c r="AL89" s="149"/>
      <c r="AM89" s="8"/>
      <c r="AN89" s="7"/>
      <c r="AO89" s="17"/>
    </row>
    <row r="90" spans="2:41" ht="15" x14ac:dyDescent="0.15">
      <c r="B90" s="125" t="s">
        <v>38</v>
      </c>
      <c r="C90" s="128"/>
      <c r="D90" s="128"/>
      <c r="E90" s="128"/>
      <c r="F90" s="128"/>
      <c r="G90" s="128"/>
      <c r="H90" s="128"/>
      <c r="I90" s="126"/>
      <c r="J90" s="171"/>
      <c r="K90" s="171"/>
      <c r="L90" s="171"/>
      <c r="M90" s="152">
        <v>390</v>
      </c>
      <c r="N90" s="152"/>
      <c r="O90" s="152"/>
      <c r="P90" s="172">
        <f t="shared" si="41"/>
        <v>0</v>
      </c>
      <c r="Q90" s="172"/>
      <c r="R90" s="172"/>
      <c r="S90" s="146" t="s">
        <v>23</v>
      </c>
      <c r="T90" s="146"/>
      <c r="U90" s="146"/>
      <c r="V90" s="146"/>
      <c r="W90" s="173"/>
      <c r="X90" s="174"/>
      <c r="Y90" s="57" t="s">
        <v>4</v>
      </c>
      <c r="Z90" s="146"/>
      <c r="AA90" s="146"/>
      <c r="AB90" s="58" t="s">
        <v>5</v>
      </c>
      <c r="AC90" s="147" t="s">
        <v>41</v>
      </c>
      <c r="AD90" s="148"/>
      <c r="AE90" s="148"/>
      <c r="AF90" s="148"/>
      <c r="AG90" s="148"/>
      <c r="AH90" s="148"/>
      <c r="AI90" s="148"/>
      <c r="AJ90" s="148"/>
      <c r="AK90" s="148"/>
      <c r="AL90" s="149"/>
      <c r="AM90" s="8"/>
      <c r="AN90" s="7"/>
      <c r="AO90" s="17"/>
    </row>
    <row r="91" spans="2:41" ht="15" x14ac:dyDescent="0.15">
      <c r="B91" s="125" t="s">
        <v>42</v>
      </c>
      <c r="C91" s="128"/>
      <c r="D91" s="128"/>
      <c r="E91" s="128"/>
      <c r="F91" s="128"/>
      <c r="G91" s="128"/>
      <c r="H91" s="128"/>
      <c r="I91" s="126"/>
      <c r="J91" s="171"/>
      <c r="K91" s="171"/>
      <c r="L91" s="171"/>
      <c r="M91" s="152">
        <v>650</v>
      </c>
      <c r="N91" s="152"/>
      <c r="O91" s="152"/>
      <c r="P91" s="172">
        <f t="shared" si="41"/>
        <v>0</v>
      </c>
      <c r="Q91" s="172"/>
      <c r="R91" s="172"/>
      <c r="S91" s="146" t="s">
        <v>23</v>
      </c>
      <c r="T91" s="146"/>
      <c r="U91" s="146"/>
      <c r="V91" s="146"/>
      <c r="W91" s="173"/>
      <c r="X91" s="174"/>
      <c r="Y91" s="57" t="s">
        <v>4</v>
      </c>
      <c r="Z91" s="146"/>
      <c r="AA91" s="146"/>
      <c r="AB91" s="58" t="s">
        <v>5</v>
      </c>
      <c r="AC91" s="147" t="s">
        <v>116</v>
      </c>
      <c r="AD91" s="148"/>
      <c r="AE91" s="148"/>
      <c r="AF91" s="148"/>
      <c r="AG91" s="148"/>
      <c r="AH91" s="148"/>
      <c r="AI91" s="148"/>
      <c r="AJ91" s="148"/>
      <c r="AK91" s="148"/>
      <c r="AL91" s="149"/>
      <c r="AM91" s="8"/>
      <c r="AN91" s="7"/>
      <c r="AO91" s="17"/>
    </row>
    <row r="92" spans="2:41" ht="15" x14ac:dyDescent="0.15">
      <c r="B92" s="181" t="s">
        <v>148</v>
      </c>
      <c r="C92" s="182"/>
      <c r="D92" s="182"/>
      <c r="E92" s="182"/>
      <c r="F92" s="182"/>
      <c r="G92" s="182"/>
      <c r="H92" s="182"/>
      <c r="I92" s="183"/>
      <c r="J92" s="176"/>
      <c r="K92" s="184"/>
      <c r="L92" s="177"/>
      <c r="M92" s="185">
        <v>300</v>
      </c>
      <c r="N92" s="186"/>
      <c r="O92" s="187"/>
      <c r="P92" s="188">
        <f t="shared" si="41"/>
        <v>0</v>
      </c>
      <c r="Q92" s="189"/>
      <c r="R92" s="190"/>
      <c r="S92" s="191" t="s">
        <v>23</v>
      </c>
      <c r="T92" s="191"/>
      <c r="U92" s="191"/>
      <c r="V92" s="191"/>
      <c r="W92" s="176"/>
      <c r="X92" s="177"/>
      <c r="Y92" s="59" t="s">
        <v>4</v>
      </c>
      <c r="Z92" s="176"/>
      <c r="AA92" s="177"/>
      <c r="AB92" s="60" t="s">
        <v>5</v>
      </c>
      <c r="AC92" s="178" t="s">
        <v>149</v>
      </c>
      <c r="AD92" s="179"/>
      <c r="AE92" s="179"/>
      <c r="AF92" s="179"/>
      <c r="AG92" s="179"/>
      <c r="AH92" s="179"/>
      <c r="AI92" s="179"/>
      <c r="AJ92" s="179"/>
      <c r="AK92" s="179"/>
      <c r="AL92" s="180"/>
      <c r="AM92" s="8"/>
    </row>
    <row r="93" spans="2:41" ht="15" x14ac:dyDescent="0.15">
      <c r="B93" s="125" t="s">
        <v>130</v>
      </c>
      <c r="C93" s="128"/>
      <c r="D93" s="128"/>
      <c r="E93" s="128"/>
      <c r="F93" s="128"/>
      <c r="G93" s="128"/>
      <c r="H93" s="128"/>
      <c r="I93" s="126"/>
      <c r="J93" s="171"/>
      <c r="K93" s="171"/>
      <c r="L93" s="171"/>
      <c r="M93" s="152">
        <v>140</v>
      </c>
      <c r="N93" s="152"/>
      <c r="O93" s="152"/>
      <c r="P93" s="172">
        <f t="shared" si="41"/>
        <v>0</v>
      </c>
      <c r="Q93" s="172"/>
      <c r="R93" s="172"/>
      <c r="S93" s="146" t="s">
        <v>23</v>
      </c>
      <c r="T93" s="146"/>
      <c r="U93" s="146"/>
      <c r="V93" s="146"/>
      <c r="W93" s="173"/>
      <c r="X93" s="174"/>
      <c r="Y93" s="57" t="s">
        <v>4</v>
      </c>
      <c r="Z93" s="146"/>
      <c r="AA93" s="146"/>
      <c r="AB93" s="58" t="s">
        <v>5</v>
      </c>
      <c r="AC93" s="147" t="s">
        <v>129</v>
      </c>
      <c r="AD93" s="148"/>
      <c r="AE93" s="148"/>
      <c r="AF93" s="148"/>
      <c r="AG93" s="148"/>
      <c r="AH93" s="148"/>
      <c r="AI93" s="148"/>
      <c r="AJ93" s="148"/>
      <c r="AK93" s="148"/>
      <c r="AL93" s="149"/>
      <c r="AM93" s="8"/>
    </row>
    <row r="94" spans="2:41" ht="15" x14ac:dyDescent="0.15">
      <c r="B94" s="125" t="s">
        <v>39</v>
      </c>
      <c r="C94" s="128"/>
      <c r="D94" s="128"/>
      <c r="E94" s="128"/>
      <c r="F94" s="128"/>
      <c r="G94" s="128"/>
      <c r="H94" s="128"/>
      <c r="I94" s="126"/>
      <c r="J94" s="171"/>
      <c r="K94" s="171"/>
      <c r="L94" s="171"/>
      <c r="M94" s="152">
        <v>3</v>
      </c>
      <c r="N94" s="152"/>
      <c r="O94" s="152"/>
      <c r="P94" s="172">
        <f t="shared" si="41"/>
        <v>0</v>
      </c>
      <c r="Q94" s="172"/>
      <c r="R94" s="172"/>
      <c r="S94" s="146" t="s">
        <v>23</v>
      </c>
      <c r="T94" s="146"/>
      <c r="U94" s="146"/>
      <c r="V94" s="146"/>
      <c r="W94" s="173"/>
      <c r="X94" s="174"/>
      <c r="Y94" s="57" t="s">
        <v>4</v>
      </c>
      <c r="Z94" s="146"/>
      <c r="AA94" s="146"/>
      <c r="AB94" s="58" t="s">
        <v>5</v>
      </c>
      <c r="AC94" s="147"/>
      <c r="AD94" s="148"/>
      <c r="AE94" s="148"/>
      <c r="AF94" s="148"/>
      <c r="AG94" s="148"/>
      <c r="AH94" s="148"/>
      <c r="AI94" s="148"/>
      <c r="AJ94" s="148"/>
      <c r="AK94" s="148"/>
      <c r="AL94" s="149"/>
      <c r="AM94" s="8"/>
    </row>
    <row r="95" spans="2:41" ht="15" x14ac:dyDescent="0.15">
      <c r="B95" s="125" t="s">
        <v>133</v>
      </c>
      <c r="C95" s="128"/>
      <c r="D95" s="128"/>
      <c r="E95" s="128"/>
      <c r="F95" s="128"/>
      <c r="G95" s="128"/>
      <c r="H95" s="128"/>
      <c r="I95" s="126"/>
      <c r="J95" s="171"/>
      <c r="K95" s="171"/>
      <c r="L95" s="171"/>
      <c r="M95" s="152">
        <v>50</v>
      </c>
      <c r="N95" s="152"/>
      <c r="O95" s="152"/>
      <c r="P95" s="172">
        <f t="shared" si="41"/>
        <v>0</v>
      </c>
      <c r="Q95" s="172"/>
      <c r="R95" s="172"/>
      <c r="S95" s="146" t="s">
        <v>23</v>
      </c>
      <c r="T95" s="146"/>
      <c r="U95" s="146"/>
      <c r="V95" s="146"/>
      <c r="W95" s="173"/>
      <c r="X95" s="174"/>
      <c r="Y95" s="57" t="s">
        <v>4</v>
      </c>
      <c r="Z95" s="146"/>
      <c r="AA95" s="146"/>
      <c r="AB95" s="58" t="s">
        <v>5</v>
      </c>
      <c r="AC95" s="147"/>
      <c r="AD95" s="148"/>
      <c r="AE95" s="148"/>
      <c r="AF95" s="148"/>
      <c r="AG95" s="148"/>
      <c r="AH95" s="148"/>
      <c r="AI95" s="148"/>
      <c r="AJ95" s="148"/>
      <c r="AK95" s="148"/>
      <c r="AL95" s="149"/>
      <c r="AM95" s="8"/>
      <c r="AN95" s="7"/>
      <c r="AO95" s="17"/>
    </row>
    <row r="96" spans="2:41" ht="15" x14ac:dyDescent="0.15">
      <c r="B96" s="125" t="s">
        <v>134</v>
      </c>
      <c r="C96" s="128"/>
      <c r="D96" s="128"/>
      <c r="E96" s="128"/>
      <c r="F96" s="128"/>
      <c r="G96" s="128"/>
      <c r="H96" s="128"/>
      <c r="I96" s="126"/>
      <c r="J96" s="171"/>
      <c r="K96" s="171"/>
      <c r="L96" s="171"/>
      <c r="M96" s="152">
        <v>170</v>
      </c>
      <c r="N96" s="152"/>
      <c r="O96" s="152"/>
      <c r="P96" s="172">
        <f t="shared" si="41"/>
        <v>0</v>
      </c>
      <c r="Q96" s="172"/>
      <c r="R96" s="172"/>
      <c r="S96" s="146" t="s">
        <v>23</v>
      </c>
      <c r="T96" s="146"/>
      <c r="U96" s="146"/>
      <c r="V96" s="146"/>
      <c r="W96" s="173"/>
      <c r="X96" s="174"/>
      <c r="Y96" s="57" t="s">
        <v>4</v>
      </c>
      <c r="Z96" s="146"/>
      <c r="AA96" s="146"/>
      <c r="AB96" s="58" t="s">
        <v>5</v>
      </c>
      <c r="AC96" s="147"/>
      <c r="AD96" s="148"/>
      <c r="AE96" s="148"/>
      <c r="AF96" s="148"/>
      <c r="AG96" s="148"/>
      <c r="AH96" s="148"/>
      <c r="AI96" s="148"/>
      <c r="AJ96" s="148"/>
      <c r="AK96" s="148"/>
      <c r="AL96" s="149"/>
      <c r="AM96" s="8"/>
    </row>
    <row r="97" spans="2:81" ht="15" x14ac:dyDescent="0.15">
      <c r="B97" s="125" t="s">
        <v>135</v>
      </c>
      <c r="C97" s="128"/>
      <c r="D97" s="128"/>
      <c r="E97" s="128"/>
      <c r="F97" s="128"/>
      <c r="G97" s="128"/>
      <c r="H97" s="128"/>
      <c r="I97" s="126"/>
      <c r="J97" s="171"/>
      <c r="K97" s="171"/>
      <c r="L97" s="171"/>
      <c r="M97" s="152">
        <v>30</v>
      </c>
      <c r="N97" s="152"/>
      <c r="O97" s="152"/>
      <c r="P97" s="172">
        <f t="shared" si="41"/>
        <v>0</v>
      </c>
      <c r="Q97" s="172"/>
      <c r="R97" s="172"/>
      <c r="S97" s="146" t="s">
        <v>23</v>
      </c>
      <c r="T97" s="146"/>
      <c r="U97" s="146"/>
      <c r="V97" s="146"/>
      <c r="W97" s="173"/>
      <c r="X97" s="174"/>
      <c r="Y97" s="57" t="s">
        <v>4</v>
      </c>
      <c r="Z97" s="146"/>
      <c r="AA97" s="146"/>
      <c r="AB97" s="58" t="s">
        <v>5</v>
      </c>
      <c r="AC97" s="147"/>
      <c r="AD97" s="148"/>
      <c r="AE97" s="148"/>
      <c r="AF97" s="148"/>
      <c r="AG97" s="148"/>
      <c r="AH97" s="148"/>
      <c r="AI97" s="148"/>
      <c r="AJ97" s="148"/>
      <c r="AK97" s="148"/>
      <c r="AL97" s="149"/>
      <c r="AM97" s="8"/>
    </row>
    <row r="98" spans="2:81" ht="15" x14ac:dyDescent="0.15">
      <c r="B98" s="125" t="s">
        <v>136</v>
      </c>
      <c r="C98" s="128"/>
      <c r="D98" s="128"/>
      <c r="E98" s="128"/>
      <c r="F98" s="128"/>
      <c r="G98" s="128"/>
      <c r="H98" s="128"/>
      <c r="I98" s="126"/>
      <c r="J98" s="171"/>
      <c r="K98" s="171"/>
      <c r="L98" s="171"/>
      <c r="M98" s="152">
        <v>380</v>
      </c>
      <c r="N98" s="152"/>
      <c r="O98" s="152"/>
      <c r="P98" s="172">
        <f t="shared" si="41"/>
        <v>0</v>
      </c>
      <c r="Q98" s="172"/>
      <c r="R98" s="172"/>
      <c r="S98" s="146" t="s">
        <v>23</v>
      </c>
      <c r="T98" s="146"/>
      <c r="U98" s="146"/>
      <c r="V98" s="146"/>
      <c r="W98" s="173"/>
      <c r="X98" s="174"/>
      <c r="Y98" s="57" t="s">
        <v>4</v>
      </c>
      <c r="Z98" s="146"/>
      <c r="AA98" s="146"/>
      <c r="AB98" s="58" t="s">
        <v>5</v>
      </c>
      <c r="AC98" s="147"/>
      <c r="AD98" s="148"/>
      <c r="AE98" s="148"/>
      <c r="AF98" s="148"/>
      <c r="AG98" s="148"/>
      <c r="AH98" s="148"/>
      <c r="AI98" s="148"/>
      <c r="AJ98" s="148"/>
      <c r="AK98" s="148"/>
      <c r="AL98" s="149"/>
      <c r="AM98" s="8"/>
    </row>
    <row r="99" spans="2:81" ht="26.25" customHeight="1" x14ac:dyDescent="0.15">
      <c r="B99" s="125" t="s">
        <v>117</v>
      </c>
      <c r="C99" s="128"/>
      <c r="D99" s="128"/>
      <c r="E99" s="128"/>
      <c r="F99" s="128"/>
      <c r="G99" s="128"/>
      <c r="H99" s="128"/>
      <c r="I99" s="126"/>
      <c r="J99" s="171"/>
      <c r="K99" s="171"/>
      <c r="L99" s="171"/>
      <c r="M99" s="152">
        <v>370</v>
      </c>
      <c r="N99" s="152"/>
      <c r="O99" s="152"/>
      <c r="P99" s="172">
        <f t="shared" si="41"/>
        <v>0</v>
      </c>
      <c r="Q99" s="172"/>
      <c r="R99" s="172"/>
      <c r="S99" s="146" t="s">
        <v>23</v>
      </c>
      <c r="T99" s="146"/>
      <c r="U99" s="146"/>
      <c r="V99" s="146"/>
      <c r="W99" s="173"/>
      <c r="X99" s="174"/>
      <c r="Y99" s="57" t="s">
        <v>4</v>
      </c>
      <c r="Z99" s="146"/>
      <c r="AA99" s="146"/>
      <c r="AB99" s="58" t="s">
        <v>5</v>
      </c>
      <c r="AC99" s="175" t="s">
        <v>131</v>
      </c>
      <c r="AD99" s="148"/>
      <c r="AE99" s="148"/>
      <c r="AF99" s="148"/>
      <c r="AG99" s="148"/>
      <c r="AH99" s="148"/>
      <c r="AI99" s="148"/>
      <c r="AJ99" s="148"/>
      <c r="AK99" s="148"/>
      <c r="AL99" s="149"/>
      <c r="AM99" s="8"/>
    </row>
    <row r="100" spans="2:81" ht="5.25" customHeight="1" x14ac:dyDescent="0.15"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8"/>
    </row>
    <row r="101" spans="2:81" ht="15" x14ac:dyDescent="0.15">
      <c r="B101" s="20" t="s">
        <v>132</v>
      </c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8"/>
      <c r="AN101" s="3"/>
      <c r="AO101"/>
    </row>
    <row r="102" spans="2:81" ht="13.5" x14ac:dyDescent="0.15">
      <c r="B102" s="162" t="s">
        <v>19</v>
      </c>
      <c r="C102" s="163"/>
      <c r="D102" s="163"/>
      <c r="E102" s="163"/>
      <c r="F102" s="163"/>
      <c r="G102" s="163"/>
      <c r="H102" s="163"/>
      <c r="I102" s="164"/>
      <c r="J102" s="163" t="s">
        <v>20</v>
      </c>
      <c r="K102" s="163"/>
      <c r="L102" s="163"/>
      <c r="M102" s="163" t="s">
        <v>21</v>
      </c>
      <c r="N102" s="163"/>
      <c r="O102" s="163"/>
      <c r="P102" s="163" t="s">
        <v>22</v>
      </c>
      <c r="Q102" s="163"/>
      <c r="R102" s="163"/>
      <c r="S102" s="119" t="s">
        <v>86</v>
      </c>
      <c r="T102" s="119"/>
      <c r="U102" s="119"/>
      <c r="V102" s="119"/>
      <c r="W102" s="119"/>
      <c r="X102" s="119"/>
      <c r="Y102" s="119"/>
      <c r="Z102" s="119"/>
      <c r="AA102" s="119"/>
      <c r="AB102" s="119"/>
      <c r="AC102" s="119"/>
      <c r="AD102" s="119"/>
      <c r="AE102" s="119"/>
      <c r="AF102" s="119"/>
      <c r="AG102" s="119"/>
      <c r="AH102" s="119"/>
      <c r="AI102" s="119"/>
      <c r="AJ102" s="119"/>
      <c r="AK102" s="119"/>
      <c r="AL102" s="165"/>
      <c r="AM102" s="8"/>
      <c r="AN102" s="3"/>
      <c r="AO102"/>
      <c r="BT102" s="168"/>
      <c r="BU102" s="168"/>
      <c r="BV102" s="168"/>
      <c r="BW102" s="168"/>
      <c r="BX102" s="168"/>
      <c r="BY102" s="168"/>
      <c r="BZ102" s="168"/>
      <c r="CA102" s="168"/>
      <c r="CB102" s="168"/>
      <c r="CC102" s="168"/>
    </row>
    <row r="103" spans="2:81" ht="15" x14ac:dyDescent="0.15">
      <c r="B103" s="104" t="s">
        <v>137</v>
      </c>
      <c r="C103" s="119"/>
      <c r="D103" s="119"/>
      <c r="E103" s="136" t="s">
        <v>79</v>
      </c>
      <c r="F103" s="137"/>
      <c r="G103" s="137"/>
      <c r="H103" s="137"/>
      <c r="I103" s="137"/>
      <c r="J103" s="170"/>
      <c r="K103" s="170"/>
      <c r="L103" s="170"/>
      <c r="M103" s="152">
        <v>21</v>
      </c>
      <c r="N103" s="152"/>
      <c r="O103" s="152"/>
      <c r="P103" s="153">
        <f>J103*M103</f>
        <v>0</v>
      </c>
      <c r="Q103" s="153"/>
      <c r="R103" s="153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66"/>
      <c r="AM103" s="8"/>
      <c r="AN103" s="3"/>
      <c r="AO103"/>
    </row>
    <row r="104" spans="2:81" ht="15" x14ac:dyDescent="0.15">
      <c r="B104" s="169"/>
      <c r="C104" s="121"/>
      <c r="D104" s="121"/>
      <c r="E104" s="136" t="s">
        <v>138</v>
      </c>
      <c r="F104" s="137"/>
      <c r="G104" s="137"/>
      <c r="H104" s="137"/>
      <c r="I104" s="137"/>
      <c r="J104" s="170"/>
      <c r="K104" s="170"/>
      <c r="L104" s="170"/>
      <c r="M104" s="152">
        <v>32</v>
      </c>
      <c r="N104" s="152"/>
      <c r="O104" s="152"/>
      <c r="P104" s="153">
        <f>J104*M104</f>
        <v>0</v>
      </c>
      <c r="Q104" s="153"/>
      <c r="R104" s="153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66"/>
      <c r="AM104" s="8"/>
      <c r="AN104" s="3"/>
      <c r="AO104"/>
    </row>
    <row r="105" spans="2:81" ht="15" x14ac:dyDescent="0.15">
      <c r="B105" s="106"/>
      <c r="C105" s="124"/>
      <c r="D105" s="124"/>
      <c r="E105" s="136" t="s">
        <v>139</v>
      </c>
      <c r="F105" s="137"/>
      <c r="G105" s="137"/>
      <c r="H105" s="137"/>
      <c r="I105" s="137"/>
      <c r="J105" s="170"/>
      <c r="K105" s="170"/>
      <c r="L105" s="170"/>
      <c r="M105" s="152">
        <v>32</v>
      </c>
      <c r="N105" s="152"/>
      <c r="O105" s="152"/>
      <c r="P105" s="153">
        <f>J105*M105</f>
        <v>0</v>
      </c>
      <c r="Q105" s="153"/>
      <c r="R105" s="153"/>
      <c r="S105" s="124"/>
      <c r="T105" s="124"/>
      <c r="U105" s="124"/>
      <c r="V105" s="124"/>
      <c r="W105" s="124"/>
      <c r="X105" s="124"/>
      <c r="Y105" s="124"/>
      <c r="Z105" s="124"/>
      <c r="AA105" s="124"/>
      <c r="AB105" s="124"/>
      <c r="AC105" s="124"/>
      <c r="AD105" s="124"/>
      <c r="AE105" s="124"/>
      <c r="AF105" s="124"/>
      <c r="AG105" s="124"/>
      <c r="AH105" s="124"/>
      <c r="AI105" s="124"/>
      <c r="AJ105" s="124"/>
      <c r="AK105" s="124"/>
      <c r="AL105" s="167"/>
      <c r="AO105"/>
    </row>
    <row r="106" spans="2:81" ht="15" x14ac:dyDescent="0.15">
      <c r="B106" s="125" t="s">
        <v>121</v>
      </c>
      <c r="C106" s="128"/>
      <c r="D106" s="128"/>
      <c r="E106" s="128"/>
      <c r="F106" s="128"/>
      <c r="G106" s="128"/>
      <c r="H106" s="128"/>
      <c r="I106" s="126"/>
      <c r="J106" s="151"/>
      <c r="K106" s="151"/>
      <c r="L106" s="151"/>
      <c r="M106" s="152">
        <v>83</v>
      </c>
      <c r="N106" s="152"/>
      <c r="O106" s="152"/>
      <c r="P106" s="153">
        <f>J106*M106</f>
        <v>0</v>
      </c>
      <c r="Q106" s="153"/>
      <c r="R106" s="153"/>
      <c r="S106" s="146" t="s">
        <v>23</v>
      </c>
      <c r="T106" s="146"/>
      <c r="U106" s="146"/>
      <c r="V106" s="146"/>
      <c r="W106" s="146"/>
      <c r="X106" s="146"/>
      <c r="Y106" s="57" t="s">
        <v>4</v>
      </c>
      <c r="Z106" s="146"/>
      <c r="AA106" s="146"/>
      <c r="AB106" s="58" t="s">
        <v>5</v>
      </c>
      <c r="AC106" s="147"/>
      <c r="AD106" s="148"/>
      <c r="AE106" s="148"/>
      <c r="AF106" s="148"/>
      <c r="AG106" s="148"/>
      <c r="AH106" s="148"/>
      <c r="AI106" s="148"/>
      <c r="AJ106" s="148"/>
      <c r="AK106" s="148"/>
      <c r="AL106" s="149"/>
      <c r="AO106"/>
    </row>
    <row r="107" spans="2:81" ht="6.75" customHeight="1" thickBot="1" x14ac:dyDescent="0.2">
      <c r="B107" s="61"/>
      <c r="C107" s="61"/>
      <c r="D107" s="61"/>
      <c r="E107" s="61"/>
      <c r="F107" s="61"/>
      <c r="G107" s="61"/>
      <c r="H107" s="61"/>
      <c r="I107" s="61"/>
      <c r="J107" s="62"/>
      <c r="K107" s="62"/>
      <c r="L107" s="62"/>
      <c r="M107" s="63"/>
      <c r="N107" s="63"/>
      <c r="O107" s="63"/>
      <c r="P107" s="63"/>
      <c r="Q107" s="63"/>
      <c r="R107" s="63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O107"/>
    </row>
    <row r="108" spans="2:81" ht="17.25" customHeight="1" thickBot="1" x14ac:dyDescent="0.3">
      <c r="B108" s="64" t="s">
        <v>144</v>
      </c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8"/>
    </row>
    <row r="109" spans="2:81" thickBot="1" x14ac:dyDescent="0.2">
      <c r="B109" s="125" t="s">
        <v>43</v>
      </c>
      <c r="C109" s="126"/>
      <c r="D109" s="127" t="s">
        <v>19</v>
      </c>
      <c r="E109" s="128"/>
      <c r="F109" s="128"/>
      <c r="G109" s="128"/>
      <c r="H109" s="128"/>
      <c r="I109" s="129"/>
      <c r="J109" s="138" t="s">
        <v>21</v>
      </c>
      <c r="K109" s="128"/>
      <c r="L109" s="139"/>
      <c r="M109" s="66"/>
      <c r="N109" s="125" t="s">
        <v>43</v>
      </c>
      <c r="O109" s="126"/>
      <c r="P109" s="127" t="s">
        <v>19</v>
      </c>
      <c r="Q109" s="128"/>
      <c r="R109" s="128"/>
      <c r="S109" s="128"/>
      <c r="T109" s="128"/>
      <c r="U109" s="129"/>
      <c r="V109" s="136" t="s">
        <v>21</v>
      </c>
      <c r="W109" s="137"/>
      <c r="X109" s="150"/>
      <c r="Y109" s="61"/>
      <c r="Z109" s="154" t="s">
        <v>118</v>
      </c>
      <c r="AA109" s="155"/>
      <c r="AB109" s="156" t="s">
        <v>119</v>
      </c>
      <c r="AC109" s="157"/>
      <c r="AD109" s="157"/>
      <c r="AE109" s="157"/>
      <c r="AF109" s="157"/>
      <c r="AG109" s="157"/>
      <c r="AH109" s="158"/>
      <c r="AI109" s="159">
        <v>-80</v>
      </c>
      <c r="AJ109" s="160"/>
      <c r="AK109" s="161"/>
      <c r="AL109" s="67"/>
    </row>
    <row r="110" spans="2:81" ht="17.25" customHeight="1" thickBot="1" x14ac:dyDescent="0.2">
      <c r="B110" s="125">
        <v>1</v>
      </c>
      <c r="C110" s="126"/>
      <c r="D110" s="127" t="s">
        <v>154</v>
      </c>
      <c r="E110" s="128"/>
      <c r="F110" s="128"/>
      <c r="G110" s="128"/>
      <c r="H110" s="128"/>
      <c r="I110" s="129"/>
      <c r="J110" s="93">
        <v>520</v>
      </c>
      <c r="K110" s="94"/>
      <c r="L110" s="95"/>
      <c r="M110" s="66"/>
      <c r="N110" s="125">
        <v>6</v>
      </c>
      <c r="O110" s="126"/>
      <c r="P110" s="136" t="s">
        <v>68</v>
      </c>
      <c r="Q110" s="137"/>
      <c r="R110" s="137"/>
      <c r="S110" s="137"/>
      <c r="T110" s="137"/>
      <c r="U110" s="137"/>
      <c r="V110" s="133">
        <v>100</v>
      </c>
      <c r="W110" s="134"/>
      <c r="X110" s="135"/>
      <c r="Y110" s="66"/>
      <c r="Z110" s="435" t="s">
        <v>118</v>
      </c>
      <c r="AA110" s="436"/>
      <c r="AB110" s="437" t="s">
        <v>156</v>
      </c>
      <c r="AC110" s="438"/>
      <c r="AD110" s="438"/>
      <c r="AE110" s="438"/>
      <c r="AF110" s="438"/>
      <c r="AG110" s="438"/>
      <c r="AH110" s="439"/>
      <c r="AI110" s="440" t="s">
        <v>157</v>
      </c>
      <c r="AJ110" s="441"/>
      <c r="AK110" s="442"/>
      <c r="AL110" s="67"/>
    </row>
    <row r="111" spans="2:81" ht="17.25" customHeight="1" x14ac:dyDescent="0.15">
      <c r="B111" s="125">
        <v>2</v>
      </c>
      <c r="C111" s="126"/>
      <c r="D111" s="136" t="s">
        <v>67</v>
      </c>
      <c r="E111" s="137"/>
      <c r="F111" s="137"/>
      <c r="G111" s="137"/>
      <c r="H111" s="137"/>
      <c r="I111" s="103"/>
      <c r="J111" s="96"/>
      <c r="K111" s="97"/>
      <c r="L111" s="98"/>
      <c r="M111" s="66"/>
      <c r="N111" s="102">
        <v>7</v>
      </c>
      <c r="O111" s="103"/>
      <c r="P111" s="136" t="s">
        <v>66</v>
      </c>
      <c r="Q111" s="137"/>
      <c r="R111" s="137"/>
      <c r="S111" s="137"/>
      <c r="T111" s="137"/>
      <c r="U111" s="103"/>
      <c r="V111" s="93">
        <v>360</v>
      </c>
      <c r="W111" s="94"/>
      <c r="X111" s="95"/>
      <c r="Y111" s="66"/>
      <c r="Z111" s="68"/>
      <c r="AA111" s="68"/>
      <c r="AB111" s="68"/>
      <c r="AC111" s="68"/>
      <c r="AD111" s="68"/>
      <c r="AE111" s="68"/>
      <c r="AF111" s="68"/>
      <c r="AG111" s="68"/>
      <c r="AH111" s="68"/>
      <c r="AI111" s="28"/>
      <c r="AJ111" s="28"/>
      <c r="AK111" s="28"/>
      <c r="AL111" s="20"/>
    </row>
    <row r="112" spans="2:81" ht="17.25" customHeight="1" x14ac:dyDescent="0.15">
      <c r="B112" s="125">
        <v>3</v>
      </c>
      <c r="C112" s="126"/>
      <c r="D112" s="127" t="s">
        <v>155</v>
      </c>
      <c r="E112" s="128"/>
      <c r="F112" s="128"/>
      <c r="G112" s="128"/>
      <c r="H112" s="128"/>
      <c r="I112" s="129"/>
      <c r="J112" s="99"/>
      <c r="K112" s="100"/>
      <c r="L112" s="101"/>
      <c r="M112" s="66"/>
      <c r="N112" s="125">
        <v>8</v>
      </c>
      <c r="O112" s="126"/>
      <c r="P112" s="136" t="s">
        <v>69</v>
      </c>
      <c r="Q112" s="137"/>
      <c r="R112" s="137"/>
      <c r="S112" s="137"/>
      <c r="T112" s="137"/>
      <c r="U112" s="137"/>
      <c r="V112" s="99"/>
      <c r="W112" s="100"/>
      <c r="X112" s="101"/>
      <c r="Y112" s="66"/>
      <c r="Z112" s="443" t="s">
        <v>165</v>
      </c>
      <c r="AA112" s="443"/>
      <c r="AB112" s="443"/>
      <c r="AC112" s="443"/>
      <c r="AD112" s="443"/>
      <c r="AE112" s="443"/>
      <c r="AF112" s="443"/>
      <c r="AG112" s="443"/>
      <c r="AH112" s="443"/>
      <c r="AI112" s="443"/>
      <c r="AJ112" s="443"/>
      <c r="AK112" s="443"/>
      <c r="AL112" s="20"/>
    </row>
    <row r="113" spans="2:44" ht="17.25" customHeight="1" x14ac:dyDescent="0.15">
      <c r="B113" s="125">
        <v>4</v>
      </c>
      <c r="C113" s="126"/>
      <c r="D113" s="143" t="s">
        <v>158</v>
      </c>
      <c r="E113" s="144"/>
      <c r="F113" s="144"/>
      <c r="G113" s="144"/>
      <c r="H113" s="144"/>
      <c r="I113" s="145"/>
      <c r="J113" s="130">
        <v>1000</v>
      </c>
      <c r="K113" s="131"/>
      <c r="L113" s="132"/>
      <c r="M113" s="66"/>
      <c r="N113" s="104">
        <v>9</v>
      </c>
      <c r="O113" s="105"/>
      <c r="P113" s="114" t="s">
        <v>140</v>
      </c>
      <c r="Q113" s="115"/>
      <c r="R113" s="115"/>
      <c r="S113" s="115"/>
      <c r="T113" s="115"/>
      <c r="U113" s="115"/>
      <c r="V113" s="108">
        <v>2500</v>
      </c>
      <c r="W113" s="109"/>
      <c r="X113" s="110"/>
      <c r="Y113" s="68"/>
      <c r="Z113" s="443"/>
      <c r="AA113" s="443"/>
      <c r="AB113" s="443"/>
      <c r="AC113" s="443"/>
      <c r="AD113" s="443"/>
      <c r="AE113" s="443"/>
      <c r="AF113" s="443"/>
      <c r="AG113" s="443"/>
      <c r="AH113" s="443"/>
      <c r="AI113" s="443"/>
      <c r="AJ113" s="443"/>
      <c r="AK113" s="443"/>
      <c r="AL113" s="20"/>
    </row>
    <row r="114" spans="2:44" ht="17.25" customHeight="1" x14ac:dyDescent="0.15">
      <c r="B114" s="125">
        <v>5</v>
      </c>
      <c r="C114" s="126"/>
      <c r="D114" s="140" t="s">
        <v>164</v>
      </c>
      <c r="E114" s="141"/>
      <c r="F114" s="141"/>
      <c r="G114" s="141"/>
      <c r="H114" s="141"/>
      <c r="I114" s="142"/>
      <c r="J114" s="81">
        <v>110</v>
      </c>
      <c r="K114" s="82"/>
      <c r="L114" s="83"/>
      <c r="M114" s="66"/>
      <c r="N114" s="106"/>
      <c r="O114" s="107"/>
      <c r="P114" s="116"/>
      <c r="Q114" s="117"/>
      <c r="R114" s="117"/>
      <c r="S114" s="117"/>
      <c r="T114" s="117"/>
      <c r="U114" s="117"/>
      <c r="V114" s="111"/>
      <c r="W114" s="112"/>
      <c r="X114" s="113"/>
      <c r="Y114" s="69"/>
      <c r="Z114" s="443"/>
      <c r="AA114" s="443"/>
      <c r="AB114" s="443"/>
      <c r="AC114" s="443"/>
      <c r="AD114" s="443"/>
      <c r="AE114" s="443"/>
      <c r="AF114" s="443"/>
      <c r="AG114" s="443"/>
      <c r="AH114" s="443"/>
      <c r="AI114" s="443"/>
      <c r="AJ114" s="443"/>
      <c r="AK114" s="443"/>
      <c r="AL114" s="20"/>
    </row>
    <row r="115" spans="2:44" ht="6.75" customHeight="1" x14ac:dyDescent="0.15">
      <c r="B115" s="70"/>
      <c r="C115" s="70"/>
      <c r="D115" s="70"/>
      <c r="E115" s="70"/>
      <c r="F115" s="70"/>
      <c r="G115" s="70"/>
      <c r="H115" s="70"/>
      <c r="I115" s="70"/>
      <c r="J115" s="71"/>
      <c r="K115" s="71"/>
      <c r="L115" s="71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50"/>
      <c r="AM115" s="1"/>
      <c r="AR115" s="3"/>
    </row>
    <row r="116" spans="2:44" ht="13.5" x14ac:dyDescent="0.15">
      <c r="B116" s="125" t="s">
        <v>43</v>
      </c>
      <c r="C116" s="126"/>
      <c r="D116" s="136" t="s">
        <v>19</v>
      </c>
      <c r="E116" s="137"/>
      <c r="F116" s="137"/>
      <c r="G116" s="137"/>
      <c r="H116" s="137"/>
      <c r="I116" s="137"/>
      <c r="J116" s="137"/>
      <c r="K116" s="137"/>
      <c r="L116" s="137"/>
      <c r="M116" s="137"/>
      <c r="N116" s="137"/>
      <c r="O116" s="103"/>
      <c r="P116" s="138" t="s">
        <v>21</v>
      </c>
      <c r="Q116" s="128"/>
      <c r="R116" s="139"/>
      <c r="S116" s="72"/>
      <c r="T116" s="125" t="s">
        <v>43</v>
      </c>
      <c r="U116" s="126"/>
      <c r="V116" s="136" t="s">
        <v>19</v>
      </c>
      <c r="W116" s="137"/>
      <c r="X116" s="137"/>
      <c r="Y116" s="137"/>
      <c r="Z116" s="137"/>
      <c r="AA116" s="137"/>
      <c r="AB116" s="137"/>
      <c r="AC116" s="137"/>
      <c r="AD116" s="137"/>
      <c r="AE116" s="137"/>
      <c r="AF116" s="137"/>
      <c r="AG116" s="103"/>
      <c r="AH116" s="138" t="s">
        <v>21</v>
      </c>
      <c r="AI116" s="128"/>
      <c r="AJ116" s="139"/>
      <c r="AK116" s="50"/>
      <c r="AL116" s="50"/>
      <c r="AQ116" s="3"/>
    </row>
    <row r="117" spans="2:44" ht="16.5" customHeight="1" x14ac:dyDescent="0.15">
      <c r="B117" s="125">
        <v>10</v>
      </c>
      <c r="C117" s="126"/>
      <c r="D117" s="90" t="s">
        <v>45</v>
      </c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2"/>
      <c r="P117" s="93">
        <v>120</v>
      </c>
      <c r="Q117" s="94"/>
      <c r="R117" s="95"/>
      <c r="S117" s="72"/>
      <c r="T117" s="102">
        <v>21</v>
      </c>
      <c r="U117" s="103"/>
      <c r="V117" s="90" t="s">
        <v>50</v>
      </c>
      <c r="W117" s="91"/>
      <c r="X117" s="91"/>
      <c r="Y117" s="91"/>
      <c r="Z117" s="91"/>
      <c r="AA117" s="91"/>
      <c r="AB117" s="91"/>
      <c r="AC117" s="91"/>
      <c r="AD117" s="91"/>
      <c r="AE117" s="91"/>
      <c r="AF117" s="91"/>
      <c r="AG117" s="92"/>
      <c r="AH117" s="93">
        <v>140</v>
      </c>
      <c r="AI117" s="94"/>
      <c r="AJ117" s="95"/>
      <c r="AK117" s="50"/>
      <c r="AL117" s="50"/>
    </row>
    <row r="118" spans="2:44" ht="16.5" customHeight="1" x14ac:dyDescent="0.15">
      <c r="B118" s="125">
        <v>11</v>
      </c>
      <c r="C118" s="126"/>
      <c r="D118" s="90" t="s">
        <v>46</v>
      </c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2"/>
      <c r="P118" s="96"/>
      <c r="Q118" s="97"/>
      <c r="R118" s="98"/>
      <c r="S118" s="72"/>
      <c r="T118" s="102">
        <v>22</v>
      </c>
      <c r="U118" s="103"/>
      <c r="V118" s="90" t="s">
        <v>123</v>
      </c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2"/>
      <c r="AH118" s="96"/>
      <c r="AI118" s="97"/>
      <c r="AJ118" s="98"/>
      <c r="AK118" s="50"/>
      <c r="AL118" s="50"/>
    </row>
    <row r="119" spans="2:44" ht="16.5" customHeight="1" x14ac:dyDescent="0.15">
      <c r="B119" s="125">
        <v>12</v>
      </c>
      <c r="C119" s="126"/>
      <c r="D119" s="90" t="s">
        <v>44</v>
      </c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2"/>
      <c r="P119" s="99"/>
      <c r="Q119" s="100"/>
      <c r="R119" s="101"/>
      <c r="S119" s="72"/>
      <c r="T119" s="102">
        <v>23</v>
      </c>
      <c r="U119" s="103"/>
      <c r="V119" s="90" t="s">
        <v>51</v>
      </c>
      <c r="W119" s="91"/>
      <c r="X119" s="91"/>
      <c r="Y119" s="91"/>
      <c r="Z119" s="91"/>
      <c r="AA119" s="91"/>
      <c r="AB119" s="91"/>
      <c r="AC119" s="91"/>
      <c r="AD119" s="91"/>
      <c r="AE119" s="91"/>
      <c r="AF119" s="91"/>
      <c r="AG119" s="92"/>
      <c r="AH119" s="96"/>
      <c r="AI119" s="97"/>
      <c r="AJ119" s="98"/>
      <c r="AK119" s="50"/>
      <c r="AL119" s="50"/>
    </row>
    <row r="120" spans="2:44" ht="16.5" customHeight="1" x14ac:dyDescent="0.15">
      <c r="B120" s="125">
        <v>13</v>
      </c>
      <c r="C120" s="126"/>
      <c r="D120" s="90" t="s">
        <v>47</v>
      </c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2"/>
      <c r="P120" s="93">
        <v>180</v>
      </c>
      <c r="Q120" s="94"/>
      <c r="R120" s="95"/>
      <c r="S120" s="72"/>
      <c r="T120" s="102">
        <v>24</v>
      </c>
      <c r="U120" s="103"/>
      <c r="V120" s="90" t="s">
        <v>124</v>
      </c>
      <c r="W120" s="91"/>
      <c r="X120" s="91"/>
      <c r="Y120" s="91"/>
      <c r="Z120" s="91"/>
      <c r="AA120" s="91"/>
      <c r="AB120" s="91"/>
      <c r="AC120" s="91"/>
      <c r="AD120" s="91"/>
      <c r="AE120" s="91"/>
      <c r="AF120" s="91"/>
      <c r="AG120" s="92"/>
      <c r="AH120" s="99"/>
      <c r="AI120" s="100"/>
      <c r="AJ120" s="101"/>
      <c r="AK120" s="50"/>
      <c r="AL120" s="50"/>
      <c r="AO120"/>
    </row>
    <row r="121" spans="2:44" ht="16.5" customHeight="1" x14ac:dyDescent="0.15">
      <c r="B121" s="125">
        <v>14</v>
      </c>
      <c r="C121" s="126"/>
      <c r="D121" s="90" t="s">
        <v>48</v>
      </c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2"/>
      <c r="P121" s="96"/>
      <c r="Q121" s="97"/>
      <c r="R121" s="98"/>
      <c r="S121" s="72"/>
      <c r="T121" s="102">
        <v>25</v>
      </c>
      <c r="U121" s="103"/>
      <c r="V121" s="90" t="s">
        <v>52</v>
      </c>
      <c r="W121" s="91"/>
      <c r="X121" s="91"/>
      <c r="Y121" s="91"/>
      <c r="Z121" s="91"/>
      <c r="AA121" s="92"/>
      <c r="AB121" s="118" t="s">
        <v>75</v>
      </c>
      <c r="AC121" s="119"/>
      <c r="AD121" s="119"/>
      <c r="AE121" s="119"/>
      <c r="AF121" s="119"/>
      <c r="AG121" s="105"/>
      <c r="AH121" s="93">
        <v>160</v>
      </c>
      <c r="AI121" s="94"/>
      <c r="AJ121" s="95"/>
      <c r="AK121" s="50"/>
      <c r="AL121" s="50"/>
    </row>
    <row r="122" spans="2:44" ht="16.5" customHeight="1" x14ac:dyDescent="0.15">
      <c r="B122" s="125">
        <v>15</v>
      </c>
      <c r="C122" s="126"/>
      <c r="D122" s="90" t="s">
        <v>85</v>
      </c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2"/>
      <c r="P122" s="99"/>
      <c r="Q122" s="100"/>
      <c r="R122" s="101"/>
      <c r="S122" s="72"/>
      <c r="T122" s="102">
        <v>26</v>
      </c>
      <c r="U122" s="103"/>
      <c r="V122" s="90" t="s">
        <v>53</v>
      </c>
      <c r="W122" s="91"/>
      <c r="X122" s="91"/>
      <c r="Y122" s="91"/>
      <c r="Z122" s="91"/>
      <c r="AA122" s="92"/>
      <c r="AB122" s="120"/>
      <c r="AC122" s="121"/>
      <c r="AD122" s="121"/>
      <c r="AE122" s="121"/>
      <c r="AF122" s="121"/>
      <c r="AG122" s="122"/>
      <c r="AH122" s="96"/>
      <c r="AI122" s="97"/>
      <c r="AJ122" s="98"/>
      <c r="AK122" s="50"/>
      <c r="AL122" s="50"/>
    </row>
    <row r="123" spans="2:44" ht="16.5" customHeight="1" x14ac:dyDescent="0.15">
      <c r="B123" s="125">
        <v>16</v>
      </c>
      <c r="C123" s="126"/>
      <c r="D123" s="90" t="s">
        <v>49</v>
      </c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2"/>
      <c r="P123" s="81">
        <v>160</v>
      </c>
      <c r="Q123" s="82"/>
      <c r="R123" s="83"/>
      <c r="S123" s="72"/>
      <c r="T123" s="102">
        <v>27</v>
      </c>
      <c r="U123" s="103"/>
      <c r="V123" s="90" t="s">
        <v>54</v>
      </c>
      <c r="W123" s="91"/>
      <c r="X123" s="91"/>
      <c r="Y123" s="91"/>
      <c r="Z123" s="91"/>
      <c r="AA123" s="92"/>
      <c r="AB123" s="123"/>
      <c r="AC123" s="124"/>
      <c r="AD123" s="124"/>
      <c r="AE123" s="124"/>
      <c r="AF123" s="124"/>
      <c r="AG123" s="107"/>
      <c r="AH123" s="99"/>
      <c r="AI123" s="100"/>
      <c r="AJ123" s="101"/>
      <c r="AK123" s="50"/>
      <c r="AL123" s="50"/>
    </row>
    <row r="124" spans="2:44" ht="16.5" customHeight="1" x14ac:dyDescent="0.15">
      <c r="B124" s="125">
        <v>17</v>
      </c>
      <c r="C124" s="126"/>
      <c r="D124" s="90" t="s">
        <v>82</v>
      </c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2"/>
      <c r="P124" s="81">
        <v>70</v>
      </c>
      <c r="Q124" s="82"/>
      <c r="R124" s="83"/>
      <c r="S124" s="72"/>
      <c r="T124" s="102">
        <v>28</v>
      </c>
      <c r="U124" s="103"/>
      <c r="V124" s="90" t="s">
        <v>146</v>
      </c>
      <c r="W124" s="91"/>
      <c r="X124" s="91"/>
      <c r="Y124" s="91"/>
      <c r="Z124" s="91"/>
      <c r="AA124" s="91"/>
      <c r="AB124" s="91"/>
      <c r="AC124" s="91"/>
      <c r="AD124" s="91"/>
      <c r="AE124" s="91"/>
      <c r="AF124" s="91"/>
      <c r="AG124" s="92"/>
      <c r="AH124" s="81" t="s">
        <v>6</v>
      </c>
      <c r="AI124" s="82"/>
      <c r="AJ124" s="83"/>
      <c r="AK124" s="50"/>
      <c r="AL124" s="50"/>
    </row>
    <row r="125" spans="2:44" ht="16.5" customHeight="1" x14ac:dyDescent="0.15">
      <c r="B125" s="125">
        <v>18</v>
      </c>
      <c r="C125" s="126"/>
      <c r="D125" s="90" t="s">
        <v>83</v>
      </c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2"/>
      <c r="P125" s="93">
        <v>170</v>
      </c>
      <c r="Q125" s="94"/>
      <c r="R125" s="95"/>
      <c r="S125" s="72"/>
      <c r="T125" s="102">
        <v>29</v>
      </c>
      <c r="U125" s="103"/>
      <c r="V125" s="84" t="s">
        <v>159</v>
      </c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6"/>
      <c r="AH125" s="87">
        <v>40</v>
      </c>
      <c r="AI125" s="88"/>
      <c r="AJ125" s="89"/>
      <c r="AK125" s="50"/>
      <c r="AL125" s="50"/>
    </row>
    <row r="126" spans="2:44" ht="16.5" customHeight="1" x14ac:dyDescent="0.15">
      <c r="B126" s="125">
        <v>19</v>
      </c>
      <c r="C126" s="126"/>
      <c r="D126" s="90" t="s">
        <v>84</v>
      </c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2"/>
      <c r="P126" s="96"/>
      <c r="Q126" s="97"/>
      <c r="R126" s="98"/>
      <c r="S126" s="72"/>
      <c r="T126" s="102">
        <v>30</v>
      </c>
      <c r="U126" s="103"/>
      <c r="V126" s="90" t="s">
        <v>122</v>
      </c>
      <c r="W126" s="91"/>
      <c r="X126" s="91"/>
      <c r="Y126" s="91"/>
      <c r="Z126" s="91"/>
      <c r="AA126" s="91"/>
      <c r="AB126" s="91"/>
      <c r="AC126" s="91"/>
      <c r="AD126" s="91"/>
      <c r="AE126" s="91"/>
      <c r="AF126" s="91"/>
      <c r="AG126" s="92"/>
      <c r="AH126" s="81">
        <v>80</v>
      </c>
      <c r="AI126" s="82"/>
      <c r="AJ126" s="83"/>
      <c r="AK126" s="50"/>
      <c r="AL126" s="50"/>
    </row>
    <row r="127" spans="2:44" ht="16.5" customHeight="1" x14ac:dyDescent="0.15">
      <c r="B127" s="125">
        <v>20</v>
      </c>
      <c r="C127" s="126"/>
      <c r="D127" s="90" t="s">
        <v>125</v>
      </c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2"/>
      <c r="P127" s="99"/>
      <c r="Q127" s="100"/>
      <c r="R127" s="101"/>
      <c r="S127" s="72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1"/>
      <c r="AI127" s="41"/>
      <c r="AJ127" s="41"/>
      <c r="AK127" s="50"/>
      <c r="AL127" s="50"/>
    </row>
    <row r="128" spans="2:44" ht="16.5" customHeight="1" x14ac:dyDescent="0.2">
      <c r="B128" s="73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2"/>
      <c r="T128" s="49"/>
      <c r="U128" s="49"/>
      <c r="V128" s="76"/>
      <c r="W128" s="77"/>
      <c r="X128" s="77"/>
      <c r="Y128" s="77"/>
      <c r="Z128" s="77"/>
      <c r="AA128" s="77"/>
      <c r="AB128" s="77"/>
      <c r="AC128" s="77"/>
      <c r="AD128" s="77"/>
      <c r="AE128" s="77"/>
      <c r="AF128" s="77"/>
      <c r="AG128" s="77"/>
      <c r="AH128" s="78"/>
      <c r="AI128" s="78"/>
      <c r="AJ128" s="78"/>
      <c r="AK128" s="50"/>
      <c r="AL128" s="50"/>
    </row>
    <row r="129" spans="2:38" ht="16.5" customHeight="1" x14ac:dyDescent="0.2">
      <c r="B129" s="74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50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1"/>
      <c r="AI129" s="41"/>
      <c r="AJ129" s="41"/>
      <c r="AK129" s="50"/>
      <c r="AL129" s="50"/>
    </row>
    <row r="130" spans="2:38" ht="5.25" customHeight="1" x14ac:dyDescent="0.2">
      <c r="B130" s="75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</row>
    <row r="131" spans="2:38" ht="24.75" customHeight="1" x14ac:dyDescent="0.15">
      <c r="B131" s="125">
        <v>31</v>
      </c>
      <c r="C131" s="128"/>
      <c r="D131" s="128" t="s">
        <v>100</v>
      </c>
      <c r="E131" s="128"/>
      <c r="F131" s="128"/>
      <c r="G131" s="128"/>
      <c r="H131" s="128"/>
      <c r="I131" s="128"/>
      <c r="J131" s="82">
        <v>620</v>
      </c>
      <c r="K131" s="82"/>
      <c r="L131" s="83"/>
      <c r="M131" s="50"/>
      <c r="N131" s="125">
        <v>32</v>
      </c>
      <c r="O131" s="126"/>
      <c r="P131" s="136" t="s">
        <v>101</v>
      </c>
      <c r="Q131" s="137"/>
      <c r="R131" s="137"/>
      <c r="S131" s="137"/>
      <c r="T131" s="137"/>
      <c r="U131" s="103"/>
      <c r="V131" s="81">
        <v>400</v>
      </c>
      <c r="W131" s="82"/>
      <c r="X131" s="83"/>
      <c r="Y131" s="50"/>
      <c r="Z131" s="125">
        <v>33</v>
      </c>
      <c r="AA131" s="126"/>
      <c r="AB131" s="127" t="s">
        <v>102</v>
      </c>
      <c r="AC131" s="128"/>
      <c r="AD131" s="128"/>
      <c r="AE131" s="128"/>
      <c r="AF131" s="128"/>
      <c r="AG131" s="129"/>
      <c r="AH131" s="81">
        <v>650</v>
      </c>
      <c r="AI131" s="82"/>
      <c r="AJ131" s="83"/>
      <c r="AK131" s="50"/>
      <c r="AL131" s="50"/>
    </row>
  </sheetData>
  <sheetProtection selectLockedCells="1"/>
  <mergeCells count="737">
    <mergeCell ref="Z110:AA110"/>
    <mergeCell ref="AB110:AH110"/>
    <mergeCell ref="AI110:AK110"/>
    <mergeCell ref="Z112:AK114"/>
    <mergeCell ref="D11:W11"/>
    <mergeCell ref="X11:AJ11"/>
    <mergeCell ref="D12:W13"/>
    <mergeCell ref="X12:AJ13"/>
    <mergeCell ref="AN12:AQ13"/>
    <mergeCell ref="S23:AA23"/>
    <mergeCell ref="AB23:AJ23"/>
    <mergeCell ref="J24:L25"/>
    <mergeCell ref="M24:O25"/>
    <mergeCell ref="P24:R25"/>
    <mergeCell ref="S24:U25"/>
    <mergeCell ref="V24:X25"/>
    <mergeCell ref="Y24:AA25"/>
    <mergeCell ref="D26:E27"/>
    <mergeCell ref="F26:F27"/>
    <mergeCell ref="G26:H27"/>
    <mergeCell ref="I26:I27"/>
    <mergeCell ref="J26:L27"/>
    <mergeCell ref="M26:O27"/>
    <mergeCell ref="P26:R27"/>
    <mergeCell ref="AR12:AR13"/>
    <mergeCell ref="L2:AB3"/>
    <mergeCell ref="AD2:AF3"/>
    <mergeCell ref="D19:G20"/>
    <mergeCell ref="H19:I20"/>
    <mergeCell ref="L19:V20"/>
    <mergeCell ref="Y19:AJ20"/>
    <mergeCell ref="D14:G15"/>
    <mergeCell ref="H14:S15"/>
    <mergeCell ref="T14:W15"/>
    <mergeCell ref="X14:AJ15"/>
    <mergeCell ref="AO14:AQ14"/>
    <mergeCell ref="D16:G16"/>
    <mergeCell ref="H16:J16"/>
    <mergeCell ref="L16:M16"/>
    <mergeCell ref="O16:P16"/>
    <mergeCell ref="U16:W16"/>
    <mergeCell ref="Y16:Z16"/>
    <mergeCell ref="AB16:AC16"/>
    <mergeCell ref="Z18:AL18"/>
    <mergeCell ref="D23:I25"/>
    <mergeCell ref="J23:R23"/>
    <mergeCell ref="S26:U27"/>
    <mergeCell ref="V26:X27"/>
    <mergeCell ref="Y26:AA27"/>
    <mergeCell ref="AB26:AD27"/>
    <mergeCell ref="AE26:AG27"/>
    <mergeCell ref="AH26:AJ27"/>
    <mergeCell ref="AB24:AD25"/>
    <mergeCell ref="AE24:AG25"/>
    <mergeCell ref="AH24:AJ25"/>
    <mergeCell ref="AH28:AJ29"/>
    <mergeCell ref="D30:E31"/>
    <mergeCell ref="F30:F31"/>
    <mergeCell ref="G30:H31"/>
    <mergeCell ref="I30:I31"/>
    <mergeCell ref="J30:L31"/>
    <mergeCell ref="M30:O31"/>
    <mergeCell ref="P30:R31"/>
    <mergeCell ref="S30:U31"/>
    <mergeCell ref="V30:X31"/>
    <mergeCell ref="P28:R29"/>
    <mergeCell ref="S28:U29"/>
    <mergeCell ref="V28:X29"/>
    <mergeCell ref="Y28:AA29"/>
    <mergeCell ref="AB28:AD29"/>
    <mergeCell ref="AE28:AG29"/>
    <mergeCell ref="D28:E29"/>
    <mergeCell ref="F28:F29"/>
    <mergeCell ref="G28:H29"/>
    <mergeCell ref="I28:I29"/>
    <mergeCell ref="J28:L29"/>
    <mergeCell ref="M28:O29"/>
    <mergeCell ref="Y30:AA31"/>
    <mergeCell ref="AB30:AD31"/>
    <mergeCell ref="AE30:AG31"/>
    <mergeCell ref="AH30:AJ31"/>
    <mergeCell ref="D32:E33"/>
    <mergeCell ref="F32:F33"/>
    <mergeCell ref="G32:H33"/>
    <mergeCell ref="I32:I33"/>
    <mergeCell ref="J32:L33"/>
    <mergeCell ref="M32:O33"/>
    <mergeCell ref="Y34:AA35"/>
    <mergeCell ref="AB34:AD35"/>
    <mergeCell ref="AE34:AG35"/>
    <mergeCell ref="AH34:AJ35"/>
    <mergeCell ref="R36:AG37"/>
    <mergeCell ref="AH32:AJ33"/>
    <mergeCell ref="D34:E35"/>
    <mergeCell ref="F34:F35"/>
    <mergeCell ref="G34:H35"/>
    <mergeCell ref="I34:I35"/>
    <mergeCell ref="J34:L35"/>
    <mergeCell ref="M34:O35"/>
    <mergeCell ref="P34:R35"/>
    <mergeCell ref="S34:U35"/>
    <mergeCell ref="V34:X35"/>
    <mergeCell ref="P32:R33"/>
    <mergeCell ref="S32:U33"/>
    <mergeCell ref="V32:X33"/>
    <mergeCell ref="Y32:AA33"/>
    <mergeCell ref="AB32:AD33"/>
    <mergeCell ref="AE32:AG33"/>
    <mergeCell ref="B36:F37"/>
    <mergeCell ref="AX38:BA38"/>
    <mergeCell ref="B38:B43"/>
    <mergeCell ref="C38:C43"/>
    <mergeCell ref="D38:E43"/>
    <mergeCell ref="F38:I38"/>
    <mergeCell ref="J38:N38"/>
    <mergeCell ref="O38:P38"/>
    <mergeCell ref="F39:I42"/>
    <mergeCell ref="J39:K39"/>
    <mergeCell ref="N39:O39"/>
    <mergeCell ref="J40:K40"/>
    <mergeCell ref="R39:W39"/>
    <mergeCell ref="X39:Z39"/>
    <mergeCell ref="AA39:AC39"/>
    <mergeCell ref="AD39:AF39"/>
    <mergeCell ref="AG39:AH39"/>
    <mergeCell ref="AJ39:AK39"/>
    <mergeCell ref="R38:W38"/>
    <mergeCell ref="X38:Z38"/>
    <mergeCell ref="AA38:AC38"/>
    <mergeCell ref="AD38:AF38"/>
    <mergeCell ref="AG38:AL38"/>
    <mergeCell ref="AJ40:AK40"/>
    <mergeCell ref="J41:K41"/>
    <mergeCell ref="N41:O41"/>
    <mergeCell ref="R41:W41"/>
    <mergeCell ref="X41:Z41"/>
    <mergeCell ref="AA41:AC41"/>
    <mergeCell ref="AD41:AF41"/>
    <mergeCell ref="AG41:AH41"/>
    <mergeCell ref="AJ41:AK41"/>
    <mergeCell ref="N40:O40"/>
    <mergeCell ref="R40:W40"/>
    <mergeCell ref="X40:Z40"/>
    <mergeCell ref="AA40:AC40"/>
    <mergeCell ref="AD40:AF40"/>
    <mergeCell ref="AG40:AH40"/>
    <mergeCell ref="AG42:AH42"/>
    <mergeCell ref="AJ42:AK42"/>
    <mergeCell ref="F43:I43"/>
    <mergeCell ref="J43:O43"/>
    <mergeCell ref="R43:W43"/>
    <mergeCell ref="X43:Z43"/>
    <mergeCell ref="AA43:AC43"/>
    <mergeCell ref="AD43:AF43"/>
    <mergeCell ref="AG43:AH43"/>
    <mergeCell ref="AJ43:AK43"/>
    <mergeCell ref="J42:K42"/>
    <mergeCell ref="N42:O42"/>
    <mergeCell ref="R42:W42"/>
    <mergeCell ref="X42:Z42"/>
    <mergeCell ref="AA42:AC42"/>
    <mergeCell ref="AD42:AF42"/>
    <mergeCell ref="R44:W44"/>
    <mergeCell ref="X44:Z44"/>
    <mergeCell ref="AA44:AC44"/>
    <mergeCell ref="AD44:AF44"/>
    <mergeCell ref="AG44:AH44"/>
    <mergeCell ref="AJ44:AK44"/>
    <mergeCell ref="B44:B49"/>
    <mergeCell ref="C44:C49"/>
    <mergeCell ref="D44:E49"/>
    <mergeCell ref="F44:I44"/>
    <mergeCell ref="J44:N44"/>
    <mergeCell ref="O44:P44"/>
    <mergeCell ref="F45:I48"/>
    <mergeCell ref="J45:K45"/>
    <mergeCell ref="N45:O45"/>
    <mergeCell ref="N47:O47"/>
    <mergeCell ref="R47:W47"/>
    <mergeCell ref="X47:Z47"/>
    <mergeCell ref="AA47:AC47"/>
    <mergeCell ref="AD47:AF47"/>
    <mergeCell ref="AG47:AH47"/>
    <mergeCell ref="AJ47:AK47"/>
    <mergeCell ref="AG48:AH48"/>
    <mergeCell ref="AJ48:AK48"/>
    <mergeCell ref="AX45:BA47"/>
    <mergeCell ref="J46:K46"/>
    <mergeCell ref="N46:O46"/>
    <mergeCell ref="R46:W46"/>
    <mergeCell ref="X46:Z46"/>
    <mergeCell ref="AA46:AC46"/>
    <mergeCell ref="AD46:AF46"/>
    <mergeCell ref="AG46:AH46"/>
    <mergeCell ref="AJ46:AK46"/>
    <mergeCell ref="J47:K47"/>
    <mergeCell ref="R45:W45"/>
    <mergeCell ref="X45:Z45"/>
    <mergeCell ref="AA45:AC45"/>
    <mergeCell ref="AD45:AF45"/>
    <mergeCell ref="AG45:AH45"/>
    <mergeCell ref="AJ45:AK45"/>
    <mergeCell ref="AX48:BA49"/>
    <mergeCell ref="F49:I49"/>
    <mergeCell ref="J49:O49"/>
    <mergeCell ref="R49:W49"/>
    <mergeCell ref="X49:Z49"/>
    <mergeCell ref="AA49:AC49"/>
    <mergeCell ref="AD49:AF49"/>
    <mergeCell ref="AG49:AH49"/>
    <mergeCell ref="J48:K48"/>
    <mergeCell ref="N48:O48"/>
    <mergeCell ref="R48:W48"/>
    <mergeCell ref="X48:Z48"/>
    <mergeCell ref="AA48:AC48"/>
    <mergeCell ref="AD48:AF48"/>
    <mergeCell ref="AJ49:AK49"/>
    <mergeCell ref="B50:B55"/>
    <mergeCell ref="C50:C55"/>
    <mergeCell ref="D50:E55"/>
    <mergeCell ref="F50:I50"/>
    <mergeCell ref="J50:N50"/>
    <mergeCell ref="O50:P50"/>
    <mergeCell ref="R50:W50"/>
    <mergeCell ref="X50:Z50"/>
    <mergeCell ref="AA50:AC50"/>
    <mergeCell ref="R54:AL54"/>
    <mergeCell ref="F55:I55"/>
    <mergeCell ref="J55:O55"/>
    <mergeCell ref="R55:AL55"/>
    <mergeCell ref="J53:K53"/>
    <mergeCell ref="N53:O53"/>
    <mergeCell ref="R53:W53"/>
    <mergeCell ref="X53:Z53"/>
    <mergeCell ref="AA53:AC53"/>
    <mergeCell ref="AD53:AF53"/>
    <mergeCell ref="AD50:AF50"/>
    <mergeCell ref="AG50:AH50"/>
    <mergeCell ref="AJ50:AK50"/>
    <mergeCell ref="F51:I54"/>
    <mergeCell ref="J51:K51"/>
    <mergeCell ref="N51:O51"/>
    <mergeCell ref="R51:W51"/>
    <mergeCell ref="X51:Z51"/>
    <mergeCell ref="AA51:AC51"/>
    <mergeCell ref="AD51:AF51"/>
    <mergeCell ref="AG51:AH51"/>
    <mergeCell ref="AJ51:AK51"/>
    <mergeCell ref="J52:K52"/>
    <mergeCell ref="N52:O52"/>
    <mergeCell ref="R52:W52"/>
    <mergeCell ref="X52:Z52"/>
    <mergeCell ref="AA52:AC52"/>
    <mergeCell ref="AD52:AF52"/>
    <mergeCell ref="AG52:AH52"/>
    <mergeCell ref="AJ52:AK52"/>
    <mergeCell ref="AG53:AH53"/>
    <mergeCell ref="AJ53:AK53"/>
    <mergeCell ref="J54:K54"/>
    <mergeCell ref="N54:O54"/>
    <mergeCell ref="AJ58:AL59"/>
    <mergeCell ref="V56:AL56"/>
    <mergeCell ref="F57:I60"/>
    <mergeCell ref="J57:K57"/>
    <mergeCell ref="N57:O57"/>
    <mergeCell ref="R57:W57"/>
    <mergeCell ref="X57:Z57"/>
    <mergeCell ref="AA57:AC57"/>
    <mergeCell ref="AD57:AF57"/>
    <mergeCell ref="AG57:AL57"/>
    <mergeCell ref="J58:K58"/>
    <mergeCell ref="F56:I56"/>
    <mergeCell ref="J56:N56"/>
    <mergeCell ref="O56:P56"/>
    <mergeCell ref="N58:O58"/>
    <mergeCell ref="J59:K59"/>
    <mergeCell ref="N59:O59"/>
    <mergeCell ref="J60:K60"/>
    <mergeCell ref="AJ60:AL61"/>
    <mergeCell ref="F61:I61"/>
    <mergeCell ref="J61:O61"/>
    <mergeCell ref="B62:P62"/>
    <mergeCell ref="B64:Q64"/>
    <mergeCell ref="B66:G66"/>
    <mergeCell ref="H66:P66"/>
    <mergeCell ref="R66:AC66"/>
    <mergeCell ref="AD66:AG66"/>
    <mergeCell ref="N60:O60"/>
    <mergeCell ref="R60:W61"/>
    <mergeCell ref="X60:Z61"/>
    <mergeCell ref="AA60:AC61"/>
    <mergeCell ref="AD60:AF61"/>
    <mergeCell ref="AG60:AI61"/>
    <mergeCell ref="B56:B61"/>
    <mergeCell ref="C56:C61"/>
    <mergeCell ref="D56:E61"/>
    <mergeCell ref="R58:W59"/>
    <mergeCell ref="X58:Z59"/>
    <mergeCell ref="AA58:AC59"/>
    <mergeCell ref="AD58:AF59"/>
    <mergeCell ref="AG58:AI59"/>
    <mergeCell ref="B69:G69"/>
    <mergeCell ref="H69:P69"/>
    <mergeCell ref="R69:AL70"/>
    <mergeCell ref="B70:G71"/>
    <mergeCell ref="H70:P71"/>
    <mergeCell ref="R71:AA71"/>
    <mergeCell ref="AB71:AE71"/>
    <mergeCell ref="AF71:AL71"/>
    <mergeCell ref="B67:G68"/>
    <mergeCell ref="H67:J67"/>
    <mergeCell ref="K67:P67"/>
    <mergeCell ref="R67:AC67"/>
    <mergeCell ref="AD67:AG68"/>
    <mergeCell ref="H68:J68"/>
    <mergeCell ref="K68:P68"/>
    <mergeCell ref="R68:AC68"/>
    <mergeCell ref="B74:E75"/>
    <mergeCell ref="F74:I74"/>
    <mergeCell ref="J74:L74"/>
    <mergeCell ref="M74:O74"/>
    <mergeCell ref="P74:R74"/>
    <mergeCell ref="S74:V74"/>
    <mergeCell ref="AC72:AL72"/>
    <mergeCell ref="B73:I73"/>
    <mergeCell ref="J73:L73"/>
    <mergeCell ref="M73:O73"/>
    <mergeCell ref="P73:R73"/>
    <mergeCell ref="S73:V73"/>
    <mergeCell ref="W73:AB73"/>
    <mergeCell ref="AC73:AL73"/>
    <mergeCell ref="W74:X74"/>
    <mergeCell ref="Z74:AA74"/>
    <mergeCell ref="AC74:AL75"/>
    <mergeCell ref="F75:I75"/>
    <mergeCell ref="J75:L75"/>
    <mergeCell ref="M75:O75"/>
    <mergeCell ref="P75:R75"/>
    <mergeCell ref="S75:V75"/>
    <mergeCell ref="W75:X75"/>
    <mergeCell ref="Z75:AA75"/>
    <mergeCell ref="W76:X76"/>
    <mergeCell ref="Z76:AA76"/>
    <mergeCell ref="AC76:AL76"/>
    <mergeCell ref="F77:I77"/>
    <mergeCell ref="J77:L77"/>
    <mergeCell ref="M77:O77"/>
    <mergeCell ref="P77:R77"/>
    <mergeCell ref="S77:V77"/>
    <mergeCell ref="W77:X77"/>
    <mergeCell ref="Z77:AA77"/>
    <mergeCell ref="F76:I76"/>
    <mergeCell ref="J76:L76"/>
    <mergeCell ref="M76:O76"/>
    <mergeCell ref="P76:R76"/>
    <mergeCell ref="S76:V76"/>
    <mergeCell ref="B79:E81"/>
    <mergeCell ref="F79:I79"/>
    <mergeCell ref="J79:L79"/>
    <mergeCell ref="M79:O79"/>
    <mergeCell ref="P79:R79"/>
    <mergeCell ref="S79:V79"/>
    <mergeCell ref="AC77:AL77"/>
    <mergeCell ref="F78:I78"/>
    <mergeCell ref="J78:L78"/>
    <mergeCell ref="M78:O78"/>
    <mergeCell ref="P78:R78"/>
    <mergeCell ref="S78:V78"/>
    <mergeCell ref="W78:X78"/>
    <mergeCell ref="Z78:AA78"/>
    <mergeCell ref="AC78:AL78"/>
    <mergeCell ref="B76:E78"/>
    <mergeCell ref="W79:X79"/>
    <mergeCell ref="Z79:AA79"/>
    <mergeCell ref="AC79:AL79"/>
    <mergeCell ref="F80:I80"/>
    <mergeCell ref="J80:L80"/>
    <mergeCell ref="M80:O80"/>
    <mergeCell ref="P80:R80"/>
    <mergeCell ref="S80:V80"/>
    <mergeCell ref="W80:X80"/>
    <mergeCell ref="Z80:AA80"/>
    <mergeCell ref="AC80:AL80"/>
    <mergeCell ref="F81:I81"/>
    <mergeCell ref="J81:L81"/>
    <mergeCell ref="M81:O81"/>
    <mergeCell ref="P81:R81"/>
    <mergeCell ref="S81:V81"/>
    <mergeCell ref="W81:X81"/>
    <mergeCell ref="Z81:AA81"/>
    <mergeCell ref="AC81:AL81"/>
    <mergeCell ref="Z82:AA82"/>
    <mergeCell ref="AC82:AL82"/>
    <mergeCell ref="B83:I83"/>
    <mergeCell ref="J83:L83"/>
    <mergeCell ref="M83:O83"/>
    <mergeCell ref="P83:R83"/>
    <mergeCell ref="S83:V83"/>
    <mergeCell ref="W83:X83"/>
    <mergeCell ref="Z83:AA83"/>
    <mergeCell ref="AC83:AL83"/>
    <mergeCell ref="B82:I82"/>
    <mergeCell ref="J82:L82"/>
    <mergeCell ref="M82:O82"/>
    <mergeCell ref="P82:R82"/>
    <mergeCell ref="S82:V82"/>
    <mergeCell ref="W82:X82"/>
    <mergeCell ref="Z84:AA84"/>
    <mergeCell ref="AC84:AL84"/>
    <mergeCell ref="B85:I85"/>
    <mergeCell ref="J85:L85"/>
    <mergeCell ref="M85:O85"/>
    <mergeCell ref="P85:R85"/>
    <mergeCell ref="S85:V85"/>
    <mergeCell ref="W85:X85"/>
    <mergeCell ref="Z85:AA85"/>
    <mergeCell ref="AC85:AL85"/>
    <mergeCell ref="B84:I84"/>
    <mergeCell ref="J84:L84"/>
    <mergeCell ref="M84:O84"/>
    <mergeCell ref="P84:R84"/>
    <mergeCell ref="S84:V84"/>
    <mergeCell ref="W84:X84"/>
    <mergeCell ref="Z86:AA86"/>
    <mergeCell ref="AC86:AL86"/>
    <mergeCell ref="B87:I87"/>
    <mergeCell ref="J87:L87"/>
    <mergeCell ref="M87:O87"/>
    <mergeCell ref="P87:R87"/>
    <mergeCell ref="S87:V87"/>
    <mergeCell ref="W87:X87"/>
    <mergeCell ref="Z87:AA87"/>
    <mergeCell ref="AC87:AL87"/>
    <mergeCell ref="B86:I86"/>
    <mergeCell ref="J86:L86"/>
    <mergeCell ref="M86:O86"/>
    <mergeCell ref="P86:R86"/>
    <mergeCell ref="S86:V86"/>
    <mergeCell ref="W86:X86"/>
    <mergeCell ref="Z88:AA88"/>
    <mergeCell ref="AC88:AL88"/>
    <mergeCell ref="B89:I89"/>
    <mergeCell ref="J89:L89"/>
    <mergeCell ref="M89:O89"/>
    <mergeCell ref="P89:R89"/>
    <mergeCell ref="S89:V89"/>
    <mergeCell ref="W89:X89"/>
    <mergeCell ref="Z89:AA89"/>
    <mergeCell ref="AC89:AL89"/>
    <mergeCell ref="B88:I88"/>
    <mergeCell ref="J88:L88"/>
    <mergeCell ref="M88:O88"/>
    <mergeCell ref="P88:R88"/>
    <mergeCell ref="S88:V88"/>
    <mergeCell ref="W88:X88"/>
    <mergeCell ref="Z90:AA90"/>
    <mergeCell ref="AC90:AL90"/>
    <mergeCell ref="B91:I91"/>
    <mergeCell ref="J91:L91"/>
    <mergeCell ref="M91:O91"/>
    <mergeCell ref="P91:R91"/>
    <mergeCell ref="S91:V91"/>
    <mergeCell ref="W91:X91"/>
    <mergeCell ref="Z91:AA91"/>
    <mergeCell ref="AC91:AL91"/>
    <mergeCell ref="B90:I90"/>
    <mergeCell ref="J90:L90"/>
    <mergeCell ref="M90:O90"/>
    <mergeCell ref="P90:R90"/>
    <mergeCell ref="S90:V90"/>
    <mergeCell ref="W90:X90"/>
    <mergeCell ref="AC92:AL92"/>
    <mergeCell ref="B93:I93"/>
    <mergeCell ref="J93:L93"/>
    <mergeCell ref="M93:O93"/>
    <mergeCell ref="P93:R93"/>
    <mergeCell ref="S93:V93"/>
    <mergeCell ref="W93:X93"/>
    <mergeCell ref="Z93:AA93"/>
    <mergeCell ref="AC93:AL93"/>
    <mergeCell ref="B92:I92"/>
    <mergeCell ref="J92:L92"/>
    <mergeCell ref="M92:O92"/>
    <mergeCell ref="P92:R92"/>
    <mergeCell ref="S92:V92"/>
    <mergeCell ref="W92:X92"/>
    <mergeCell ref="B95:I95"/>
    <mergeCell ref="J95:L95"/>
    <mergeCell ref="M95:O95"/>
    <mergeCell ref="P95:R95"/>
    <mergeCell ref="S95:V95"/>
    <mergeCell ref="W95:X95"/>
    <mergeCell ref="Z95:AA95"/>
    <mergeCell ref="AC95:AL95"/>
    <mergeCell ref="B94:I94"/>
    <mergeCell ref="J94:L94"/>
    <mergeCell ref="M94:O94"/>
    <mergeCell ref="P94:R94"/>
    <mergeCell ref="S94:V94"/>
    <mergeCell ref="W94:X94"/>
    <mergeCell ref="B97:I97"/>
    <mergeCell ref="J97:L97"/>
    <mergeCell ref="M97:O97"/>
    <mergeCell ref="P97:R97"/>
    <mergeCell ref="S97:V97"/>
    <mergeCell ref="W97:X97"/>
    <mergeCell ref="Z97:AA97"/>
    <mergeCell ref="AC97:AL97"/>
    <mergeCell ref="B96:I96"/>
    <mergeCell ref="J96:L96"/>
    <mergeCell ref="M96:O96"/>
    <mergeCell ref="P96:R96"/>
    <mergeCell ref="S96:V96"/>
    <mergeCell ref="W96:X96"/>
    <mergeCell ref="B99:I99"/>
    <mergeCell ref="J99:L99"/>
    <mergeCell ref="M99:O99"/>
    <mergeCell ref="P99:R99"/>
    <mergeCell ref="S99:V99"/>
    <mergeCell ref="W99:X99"/>
    <mergeCell ref="Z99:AA99"/>
    <mergeCell ref="AC99:AL99"/>
    <mergeCell ref="B98:I98"/>
    <mergeCell ref="J98:L98"/>
    <mergeCell ref="M98:O98"/>
    <mergeCell ref="P98:R98"/>
    <mergeCell ref="S98:V98"/>
    <mergeCell ref="W98:X98"/>
    <mergeCell ref="B102:I102"/>
    <mergeCell ref="J102:L102"/>
    <mergeCell ref="M102:O102"/>
    <mergeCell ref="P102:R102"/>
    <mergeCell ref="S102:AL105"/>
    <mergeCell ref="BT102:CC102"/>
    <mergeCell ref="B103:D105"/>
    <mergeCell ref="E103:I103"/>
    <mergeCell ref="J103:L103"/>
    <mergeCell ref="M103:O103"/>
    <mergeCell ref="P103:R103"/>
    <mergeCell ref="E104:I104"/>
    <mergeCell ref="J104:L104"/>
    <mergeCell ref="M104:O104"/>
    <mergeCell ref="P104:R104"/>
    <mergeCell ref="E105:I105"/>
    <mergeCell ref="J105:L105"/>
    <mergeCell ref="M105:O105"/>
    <mergeCell ref="P105:R105"/>
    <mergeCell ref="B109:C109"/>
    <mergeCell ref="D109:I109"/>
    <mergeCell ref="J109:L109"/>
    <mergeCell ref="N109:O109"/>
    <mergeCell ref="P109:U109"/>
    <mergeCell ref="V109:X109"/>
    <mergeCell ref="B106:I106"/>
    <mergeCell ref="J106:L106"/>
    <mergeCell ref="M106:O106"/>
    <mergeCell ref="P106:R106"/>
    <mergeCell ref="S106:V106"/>
    <mergeCell ref="W106:X106"/>
    <mergeCell ref="B111:C111"/>
    <mergeCell ref="D111:I111"/>
    <mergeCell ref="N111:O111"/>
    <mergeCell ref="P111:U111"/>
    <mergeCell ref="B112:C112"/>
    <mergeCell ref="D112:I112"/>
    <mergeCell ref="N112:O112"/>
    <mergeCell ref="P112:U112"/>
    <mergeCell ref="B110:C110"/>
    <mergeCell ref="D110:I110"/>
    <mergeCell ref="N110:O110"/>
    <mergeCell ref="P110:U110"/>
    <mergeCell ref="B116:C116"/>
    <mergeCell ref="D116:O116"/>
    <mergeCell ref="P116:R116"/>
    <mergeCell ref="T116:U116"/>
    <mergeCell ref="V116:AG116"/>
    <mergeCell ref="AH116:AJ116"/>
    <mergeCell ref="B114:C114"/>
    <mergeCell ref="D114:I114"/>
    <mergeCell ref="B113:C113"/>
    <mergeCell ref="D113:I113"/>
    <mergeCell ref="B119:C119"/>
    <mergeCell ref="D119:O119"/>
    <mergeCell ref="T119:U119"/>
    <mergeCell ref="B120:C120"/>
    <mergeCell ref="D120:O120"/>
    <mergeCell ref="T120:U120"/>
    <mergeCell ref="B117:C117"/>
    <mergeCell ref="D117:O117"/>
    <mergeCell ref="B118:C118"/>
    <mergeCell ref="D118:O118"/>
    <mergeCell ref="D124:O124"/>
    <mergeCell ref="T124:U124"/>
    <mergeCell ref="P123:R123"/>
    <mergeCell ref="B121:C121"/>
    <mergeCell ref="D121:O121"/>
    <mergeCell ref="T121:U121"/>
    <mergeCell ref="B122:C122"/>
    <mergeCell ref="D122:O122"/>
    <mergeCell ref="T122:U122"/>
    <mergeCell ref="B123:C123"/>
    <mergeCell ref="Z131:AA131"/>
    <mergeCell ref="AB131:AG131"/>
    <mergeCell ref="AH131:AJ131"/>
    <mergeCell ref="J110:L112"/>
    <mergeCell ref="J113:L113"/>
    <mergeCell ref="J114:L114"/>
    <mergeCell ref="V110:X110"/>
    <mergeCell ref="B131:C131"/>
    <mergeCell ref="D131:I131"/>
    <mergeCell ref="J131:L131"/>
    <mergeCell ref="N131:O131"/>
    <mergeCell ref="P131:U131"/>
    <mergeCell ref="V131:X131"/>
    <mergeCell ref="B127:C127"/>
    <mergeCell ref="D127:O127"/>
    <mergeCell ref="B125:C125"/>
    <mergeCell ref="D125:O125"/>
    <mergeCell ref="T125:U125"/>
    <mergeCell ref="B126:C126"/>
    <mergeCell ref="D126:O126"/>
    <mergeCell ref="T126:U126"/>
    <mergeCell ref="D123:O123"/>
    <mergeCell ref="T123:U123"/>
    <mergeCell ref="B124:C124"/>
    <mergeCell ref="N113:O114"/>
    <mergeCell ref="V113:X114"/>
    <mergeCell ref="P113:U114"/>
    <mergeCell ref="V120:AG120"/>
    <mergeCell ref="V119:AG119"/>
    <mergeCell ref="V121:AA121"/>
    <mergeCell ref="AB121:AG123"/>
    <mergeCell ref="AH117:AJ120"/>
    <mergeCell ref="AH121:AJ123"/>
    <mergeCell ref="P124:R124"/>
    <mergeCell ref="P117:R119"/>
    <mergeCell ref="P120:R122"/>
    <mergeCell ref="P125:R127"/>
    <mergeCell ref="V118:AG118"/>
    <mergeCell ref="T118:U118"/>
    <mergeCell ref="V117:AG117"/>
    <mergeCell ref="T117:U117"/>
    <mergeCell ref="V124:AG124"/>
    <mergeCell ref="V122:AA122"/>
    <mergeCell ref="AX26:AZ27"/>
    <mergeCell ref="AU26:AW27"/>
    <mergeCell ref="AR26:AT27"/>
    <mergeCell ref="AO26:AQ27"/>
    <mergeCell ref="AG2:AL3"/>
    <mergeCell ref="AH124:AJ124"/>
    <mergeCell ref="V125:AG125"/>
    <mergeCell ref="AH125:AJ125"/>
    <mergeCell ref="V126:AG126"/>
    <mergeCell ref="AH126:AJ126"/>
    <mergeCell ref="V123:AA123"/>
    <mergeCell ref="V111:X112"/>
    <mergeCell ref="Z106:AA106"/>
    <mergeCell ref="AC106:AL106"/>
    <mergeCell ref="Z109:AA109"/>
    <mergeCell ref="AB109:AH109"/>
    <mergeCell ref="AI109:AK109"/>
    <mergeCell ref="Z98:AA98"/>
    <mergeCell ref="AC98:AL98"/>
    <mergeCell ref="Z96:AA96"/>
    <mergeCell ref="AC96:AL96"/>
    <mergeCell ref="Z94:AA94"/>
    <mergeCell ref="AC94:AL94"/>
    <mergeCell ref="Z92:AA92"/>
    <mergeCell ref="BD25:BF25"/>
    <mergeCell ref="BG25:BI25"/>
    <mergeCell ref="BJ25:BL25"/>
    <mergeCell ref="BM25:BO25"/>
    <mergeCell ref="BM26:BO27"/>
    <mergeCell ref="BJ26:BL27"/>
    <mergeCell ref="BG26:BI27"/>
    <mergeCell ref="BD26:BF27"/>
    <mergeCell ref="BA26:BC27"/>
    <mergeCell ref="AO28:AQ29"/>
    <mergeCell ref="AR28:AT29"/>
    <mergeCell ref="AU28:AW29"/>
    <mergeCell ref="AX28:AZ29"/>
    <mergeCell ref="BA28:BC29"/>
    <mergeCell ref="BD28:BF29"/>
    <mergeCell ref="BG28:BI29"/>
    <mergeCell ref="AO22:AW22"/>
    <mergeCell ref="AX22:BF22"/>
    <mergeCell ref="BG22:BO22"/>
    <mergeCell ref="AX23:AZ24"/>
    <mergeCell ref="BA23:BC24"/>
    <mergeCell ref="BD23:BF24"/>
    <mergeCell ref="BG23:BI24"/>
    <mergeCell ref="BJ23:BL24"/>
    <mergeCell ref="BM23:BO24"/>
    <mergeCell ref="AO23:AQ24"/>
    <mergeCell ref="AR23:AT24"/>
    <mergeCell ref="AU23:AW24"/>
    <mergeCell ref="AO25:AQ25"/>
    <mergeCell ref="AR25:AT25"/>
    <mergeCell ref="AU25:AW25"/>
    <mergeCell ref="AX25:AZ25"/>
    <mergeCell ref="BA25:BC25"/>
    <mergeCell ref="AR32:AT33"/>
    <mergeCell ref="AU32:AW33"/>
    <mergeCell ref="AX32:AZ33"/>
    <mergeCell ref="BA32:BC33"/>
    <mergeCell ref="BD32:BF33"/>
    <mergeCell ref="BG32:BI33"/>
    <mergeCell ref="BJ32:BL33"/>
    <mergeCell ref="BM32:BO33"/>
    <mergeCell ref="AO34:AQ35"/>
    <mergeCell ref="AR34:AT35"/>
    <mergeCell ref="AU34:AW35"/>
    <mergeCell ref="AX34:AZ35"/>
    <mergeCell ref="BG37:BO37"/>
    <mergeCell ref="BA37:BF37"/>
    <mergeCell ref="BA34:BC35"/>
    <mergeCell ref="BD34:BF35"/>
    <mergeCell ref="BG34:BI35"/>
    <mergeCell ref="BJ34:BL35"/>
    <mergeCell ref="BM34:BO35"/>
    <mergeCell ref="AN26:AN27"/>
    <mergeCell ref="AN28:AN29"/>
    <mergeCell ref="AN30:AN31"/>
    <mergeCell ref="AN32:AN33"/>
    <mergeCell ref="AN34:AN35"/>
    <mergeCell ref="BJ28:BL29"/>
    <mergeCell ref="BM28:BO29"/>
    <mergeCell ref="AO30:AQ31"/>
    <mergeCell ref="AR30:AT31"/>
    <mergeCell ref="AU30:AW31"/>
    <mergeCell ref="AX30:AZ31"/>
    <mergeCell ref="BA30:BC31"/>
    <mergeCell ref="BD30:BF31"/>
    <mergeCell ref="BG30:BI31"/>
    <mergeCell ref="BJ30:BL31"/>
    <mergeCell ref="BM30:BO31"/>
    <mergeCell ref="AO32:AQ33"/>
  </mergeCells>
  <phoneticPr fontId="2"/>
  <conditionalFormatting sqref="P103:P105 AC72:AL72 P76:P83 P85:P94 P99 P107">
    <cfRule type="cellIs" dxfId="21" priority="22" stopIfTrue="1" operator="equal">
      <formula>0</formula>
    </cfRule>
  </conditionalFormatting>
  <conditionalFormatting sqref="AA45:AF45 AA47:AF50">
    <cfRule type="expression" dxfId="20" priority="21" stopIfTrue="1">
      <formula>ISERROR(AA45)</formula>
    </cfRule>
  </conditionalFormatting>
  <conditionalFormatting sqref="AA57 AD57">
    <cfRule type="expression" dxfId="19" priority="20" stopIfTrue="1">
      <formula>ISERROR(AA57)</formula>
    </cfRule>
  </conditionalFormatting>
  <conditionalFormatting sqref="AA39:AF39 AA41:AF44">
    <cfRule type="expression" dxfId="18" priority="19" stopIfTrue="1">
      <formula>ISERROR(AA39)</formula>
    </cfRule>
  </conditionalFormatting>
  <conditionalFormatting sqref="J43:O43">
    <cfRule type="cellIs" dxfId="17" priority="18" stopIfTrue="1" operator="equal">
      <formula>0</formula>
    </cfRule>
  </conditionalFormatting>
  <conditionalFormatting sqref="AA40:AF40">
    <cfRule type="expression" dxfId="16" priority="17" stopIfTrue="1">
      <formula>ISERROR(AA40)</formula>
    </cfRule>
  </conditionalFormatting>
  <conditionalFormatting sqref="AA46:AF46">
    <cfRule type="expression" dxfId="15" priority="16" stopIfTrue="1">
      <formula>ISERROR(AA46)</formula>
    </cfRule>
  </conditionalFormatting>
  <conditionalFormatting sqref="AA62:AF62 AA60 AD60">
    <cfRule type="expression" dxfId="14" priority="15" stopIfTrue="1">
      <formula>ISERROR(AA60)</formula>
    </cfRule>
  </conditionalFormatting>
  <conditionalFormatting sqref="AA60 AA58 AD58 AD60">
    <cfRule type="expression" dxfId="13" priority="14" stopIfTrue="1">
      <formula>ISERROR(AA58)</formula>
    </cfRule>
  </conditionalFormatting>
  <conditionalFormatting sqref="AA53:AF53">
    <cfRule type="expression" dxfId="12" priority="11" stopIfTrue="1">
      <formula>ISERROR(AA53)</formula>
    </cfRule>
  </conditionalFormatting>
  <conditionalFormatting sqref="AA51:AF51">
    <cfRule type="expression" dxfId="11" priority="13" stopIfTrue="1">
      <formula>ISERROR(AA51)</formula>
    </cfRule>
  </conditionalFormatting>
  <conditionalFormatting sqref="AA52:AF52">
    <cfRule type="expression" dxfId="10" priority="12" stopIfTrue="1">
      <formula>ISERROR(AA52)</formula>
    </cfRule>
  </conditionalFormatting>
  <conditionalFormatting sqref="P84">
    <cfRule type="cellIs" dxfId="9" priority="9" stopIfTrue="1" operator="equal">
      <formula>0</formula>
    </cfRule>
  </conditionalFormatting>
  <conditionalFormatting sqref="P74:P75">
    <cfRule type="cellIs" dxfId="8" priority="10" stopIfTrue="1" operator="equal">
      <formula>0</formula>
    </cfRule>
  </conditionalFormatting>
  <conditionalFormatting sqref="P106">
    <cfRule type="cellIs" dxfId="7" priority="8" stopIfTrue="1" operator="equal">
      <formula>0</formula>
    </cfRule>
  </conditionalFormatting>
  <conditionalFormatting sqref="P95">
    <cfRule type="cellIs" dxfId="6" priority="7" stopIfTrue="1" operator="equal">
      <formula>0</formula>
    </cfRule>
  </conditionalFormatting>
  <conditionalFormatting sqref="P96">
    <cfRule type="cellIs" dxfId="5" priority="6" stopIfTrue="1" operator="equal">
      <formula>0</formula>
    </cfRule>
  </conditionalFormatting>
  <conditionalFormatting sqref="P97">
    <cfRule type="cellIs" dxfId="4" priority="5" stopIfTrue="1" operator="equal">
      <formula>0</formula>
    </cfRule>
  </conditionalFormatting>
  <conditionalFormatting sqref="P98">
    <cfRule type="cellIs" dxfId="3" priority="4" stopIfTrue="1" operator="equal">
      <formula>0</formula>
    </cfRule>
  </conditionalFormatting>
  <conditionalFormatting sqref="J61:O61">
    <cfRule type="cellIs" dxfId="2" priority="1" stopIfTrue="1" operator="equal">
      <formula>0</formula>
    </cfRule>
  </conditionalFormatting>
  <conditionalFormatting sqref="J49:O49">
    <cfRule type="cellIs" dxfId="1" priority="3" stopIfTrue="1" operator="equal">
      <formula>0</formula>
    </cfRule>
  </conditionalFormatting>
  <conditionalFormatting sqref="J55:O55">
    <cfRule type="cellIs" dxfId="0" priority="2" stopIfTrue="1" operator="equal">
      <formula>0</formula>
    </cfRule>
  </conditionalFormatting>
  <dataValidations count="13">
    <dataValidation type="list" allowBlank="1" showInputMessage="1" sqref="Y19" xr:uid="{4D7CA539-9E0D-4969-A5A1-52FA202CE624}">
      <formula1>"新規,変更"</formula1>
    </dataValidation>
    <dataValidation type="list" allowBlank="1" showInputMessage="1" sqref="L19:V20" xr:uid="{3547C58F-A572-4813-9251-E95121289149}">
      <formula1>"現金払い,銀行振込"</formula1>
    </dataValidation>
    <dataValidation type="list" allowBlank="1" showInputMessage="1" sqref="AJ39:AK53 Z106:AA106 Z74:Z99 AA74:AA91 AA93:AA99" xr:uid="{C6BE030A-2865-4C52-A851-84A18C4AD5E8}">
      <formula1>"6,7,8,9,10,11,12,13,14,15,16,17,18,19"</formula1>
    </dataValidation>
    <dataValidation type="list" allowBlank="1" showInputMessage="1" sqref="D50 D38 D44 D56" xr:uid="{471BBC77-8986-4A6F-A240-06628437C6D7}">
      <formula1>"朝,昼,夕"</formula1>
    </dataValidation>
    <dataValidation type="list" allowBlank="1" showInputMessage="1" showErrorMessage="1" sqref="D26:E35" xr:uid="{0AAABD6D-D417-4AD2-AB72-04616366D99C}">
      <formula1>"1,2,3,4,5,6,7,8,9,10,11,12"</formula1>
    </dataValidation>
    <dataValidation type="list" allowBlank="1" showInputMessage="1" showErrorMessage="1" sqref="W106:X106 B38 B44 G26:H35 B50:B61 AG39:AH53 AG62:AH62 W74:W99 X74:X91 X93:X99" xr:uid="{A732DA39-FCD0-4500-A7FC-5D1DF211BD3A}">
      <formula1>"1,2,3,4,5,6,7,8,9,10,11,12,13,14,15,16,17,18,19,20,21,22,23,24,25,26,27,28,29,30,31"</formula1>
    </dataValidation>
    <dataValidation type="list" allowBlank="1" showInputMessage="1" sqref="R60 R58" xr:uid="{82964191-2F0A-4AB9-8BCC-EF343C41D47E}">
      <formula1>"幕ノ内,パン,唐揚げ"</formula1>
    </dataValidation>
    <dataValidation type="list" showDropDown="1" showInputMessage="1" sqref="R62:W62 S56:V56" xr:uid="{FF3ED881-D881-4B28-8F67-C54A99245DBC}">
      <formula1>"幕ノ内,パン,唐揚げ"</formula1>
    </dataValidation>
    <dataValidation type="list" allowBlank="1" showInputMessage="1" showErrorMessage="1" sqref="S106:V106 S74:V99" xr:uid="{EA2EAA5C-9A67-4C2A-B6B1-C2F9572EDB19}">
      <formula1>"晴,荒天"</formula1>
    </dataValidation>
    <dataValidation type="list" allowBlank="1" showInputMessage="1" sqref="AB71" xr:uid="{FFBF4F80-90FA-4E70-AFCD-74420C54B34D}">
      <formula1>"有り,無し"</formula1>
    </dataValidation>
    <dataValidation type="list" allowBlank="1" showInputMessage="1" showErrorMessage="1" sqref="O38:P38 O44:P44 O50:P50 O56:P56" xr:uid="{E7CB77F8-0BD7-42A4-AE16-FA5D66133B53}">
      <formula1>$AQ$73:$AQ$74</formula1>
    </dataValidation>
    <dataValidation type="list" allowBlank="1" showInputMessage="1" showErrorMessage="1" sqref="J44 J56 J38 J50" xr:uid="{DFF286AC-FFDD-4A5D-8FF4-164E0976D4E4}">
      <formula1>$AN$69:$AN$79</formula1>
    </dataValidation>
    <dataValidation type="list" allowBlank="1" showInputMessage="1" showErrorMessage="1" sqref="R39:W53" xr:uid="{EABBA8E1-F89C-4769-9EA9-C5034A293647}">
      <formula1>$AN$45:$AN$65</formula1>
    </dataValidation>
  </dataValidations>
  <printOptions horizontalCentered="1" verticalCentered="1"/>
  <pageMargins left="0.23622047244094491" right="0.23622047244094491" top="0.39370078740157483" bottom="0.19685039370078741" header="0.31496062992125984" footer="0.31496062992125984"/>
  <pageSetup paperSize="9" scale="92" orientation="portrait" r:id="rId1"/>
  <headerFooter alignWithMargins="0"/>
  <rowBreaks count="1" manualBreakCount="1">
    <brk id="71" min="5" max="3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R5年度</vt:lpstr>
      <vt:lpstr>'R5年度'!Print_Area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yamashita</dc:creator>
  <cp:lastModifiedBy>to.inohara</cp:lastModifiedBy>
  <cp:lastPrinted>2023-04-03T01:12:52Z</cp:lastPrinted>
  <dcterms:created xsi:type="dcterms:W3CDTF">2002-09-08T00:27:22Z</dcterms:created>
  <dcterms:modified xsi:type="dcterms:W3CDTF">2023-06-02T08:31:54Z</dcterms:modified>
</cp:coreProperties>
</file>