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.maeda\Downloads\"/>
    </mc:Choice>
  </mc:AlternateContent>
  <xr:revisionPtr revIDLastSave="0" documentId="13_ncr:1_{D6E4504B-756E-446A-9010-75898ABE2D8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７年度" sheetId="5" r:id="rId1"/>
  </sheets>
  <definedNames>
    <definedName name="_xlnm.Print_Area" localSheetId="0">'R７年度'!$B$2:$AL$131</definedName>
  </definedNames>
  <calcPr calcId="191029"/>
</workbook>
</file>

<file path=xl/calcChain.xml><?xml version="1.0" encoding="utf-8"?>
<calcChain xmlns="http://schemas.openxmlformats.org/spreadsheetml/2006/main">
  <c r="AO73" i="5" l="1"/>
  <c r="AO72" i="5"/>
  <c r="AO71" i="5"/>
  <c r="AO70" i="5"/>
  <c r="AO69" i="5"/>
  <c r="AN66" i="5"/>
  <c r="P90" i="5"/>
  <c r="P91" i="5"/>
  <c r="AO84" i="5"/>
  <c r="AO83" i="5"/>
  <c r="AO82" i="5"/>
  <c r="AO81" i="5"/>
  <c r="AN45" i="5"/>
  <c r="AN46" i="5"/>
  <c r="AN47" i="5"/>
  <c r="AN48" i="5"/>
  <c r="AN49" i="5"/>
  <c r="AN50" i="5"/>
  <c r="AN51" i="5"/>
  <c r="P93" i="5"/>
  <c r="P84" i="5" l="1"/>
  <c r="AN73" i="5"/>
  <c r="AN72" i="5"/>
  <c r="AN71" i="5"/>
  <c r="AN70" i="5"/>
  <c r="AN69" i="5"/>
  <c r="P82" i="5"/>
  <c r="P85" i="5" l="1"/>
  <c r="P86" i="5"/>
  <c r="P87" i="5"/>
  <c r="P88" i="5"/>
  <c r="P89" i="5"/>
  <c r="P92" i="5"/>
  <c r="P94" i="5"/>
  <c r="P95" i="5"/>
  <c r="P96" i="5"/>
  <c r="P83" i="5"/>
  <c r="P81" i="5"/>
  <c r="P80" i="5"/>
  <c r="P79" i="5"/>
  <c r="AO28" i="5"/>
  <c r="AR28" i="5"/>
  <c r="AU28" i="5"/>
  <c r="AX28" i="5"/>
  <c r="BA28" i="5"/>
  <c r="BD28" i="5"/>
  <c r="BG28" i="5"/>
  <c r="BJ28" i="5"/>
  <c r="BM28" i="5"/>
  <c r="AO30" i="5"/>
  <c r="AR30" i="5"/>
  <c r="AU30" i="5"/>
  <c r="AX30" i="5"/>
  <c r="BA30" i="5"/>
  <c r="BD30" i="5"/>
  <c r="BG30" i="5"/>
  <c r="BJ30" i="5"/>
  <c r="BM30" i="5"/>
  <c r="AO32" i="5"/>
  <c r="AR32" i="5"/>
  <c r="AU32" i="5"/>
  <c r="AX32" i="5"/>
  <c r="BA32" i="5"/>
  <c r="BD32" i="5"/>
  <c r="BG32" i="5"/>
  <c r="BJ32" i="5"/>
  <c r="BM32" i="5"/>
  <c r="AO34" i="5"/>
  <c r="AR34" i="5"/>
  <c r="AU34" i="5"/>
  <c r="AX34" i="5"/>
  <c r="BA34" i="5"/>
  <c r="BD34" i="5"/>
  <c r="BG34" i="5"/>
  <c r="BJ34" i="5"/>
  <c r="BM34" i="5"/>
  <c r="BM26" i="5"/>
  <c r="BJ26" i="5"/>
  <c r="BG26" i="5"/>
  <c r="BD26" i="5"/>
  <c r="BA26" i="5"/>
  <c r="AX26" i="5"/>
  <c r="AU26" i="5"/>
  <c r="AR26" i="5"/>
  <c r="AO26" i="5"/>
  <c r="BG37" i="5" l="1"/>
  <c r="P103" i="5"/>
  <c r="P102" i="5"/>
  <c r="P101" i="5"/>
  <c r="P97" i="5"/>
  <c r="P78" i="5"/>
  <c r="P77" i="5"/>
  <c r="P76" i="5"/>
  <c r="P75" i="5"/>
  <c r="P74" i="5"/>
  <c r="AC72" i="5"/>
  <c r="AN65" i="5"/>
  <c r="AN64" i="5"/>
  <c r="AO63" i="5"/>
  <c r="AN63" i="5"/>
  <c r="AN62" i="5"/>
  <c r="AN61" i="5"/>
  <c r="AN60" i="5"/>
  <c r="AA60" i="5"/>
  <c r="AD60" i="5" s="1"/>
  <c r="AN59" i="5"/>
  <c r="AO58" i="5"/>
  <c r="AN58" i="5"/>
  <c r="AA58" i="5"/>
  <c r="AD58" i="5" s="1"/>
  <c r="AO57" i="5"/>
  <c r="AN57" i="5"/>
  <c r="AO56" i="5"/>
  <c r="AN56" i="5"/>
  <c r="AN55" i="5"/>
  <c r="AN54" i="5"/>
  <c r="AN53" i="5"/>
  <c r="AN52" i="5"/>
  <c r="AO47" i="5"/>
  <c r="AO46" i="5"/>
  <c r="AO45" i="5"/>
  <c r="AA39" i="5" l="1"/>
  <c r="AD39" i="5" s="1"/>
  <c r="AA46" i="5"/>
  <c r="AD46" i="5" s="1"/>
  <c r="AA51" i="5"/>
  <c r="AD51" i="5" s="1"/>
  <c r="AA49" i="5"/>
  <c r="AD49" i="5" s="1"/>
  <c r="AA53" i="5"/>
  <c r="AD53" i="5" s="1"/>
  <c r="AA42" i="5"/>
  <c r="AD42" i="5" s="1"/>
  <c r="AA43" i="5"/>
  <c r="AD43" i="5" s="1"/>
  <c r="AA48" i="5"/>
  <c r="AD48" i="5" s="1"/>
  <c r="AA47" i="5"/>
  <c r="AD47" i="5" s="1"/>
  <c r="AA40" i="5"/>
  <c r="AD40" i="5" s="1"/>
  <c r="AA50" i="5"/>
  <c r="AD50" i="5" s="1"/>
  <c r="AA52" i="5"/>
  <c r="AD52" i="5" s="1"/>
  <c r="AA41" i="5"/>
  <c r="AD41" i="5" s="1"/>
  <c r="AA44" i="5"/>
  <c r="AD44" i="5" s="1"/>
  <c r="AA45" i="5"/>
  <c r="AD4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39" authorId="0" shapeId="0" xr:uid="{02BC3757-BD51-40E0-A4C9-3D86828C731E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0" authorId="0" shapeId="0" xr:uid="{88726C64-DF11-4317-8968-8F01E8F93025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1" authorId="0" shapeId="0" xr:uid="{55FDBA3A-6B25-4430-B130-D6127F75F275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2" authorId="0" shapeId="0" xr:uid="{56F1FD9D-DC17-4414-B52D-C7C0128A8CB6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3" authorId="0" shapeId="0" xr:uid="{5AC8FB23-9690-455D-8158-BE29CD3331AA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4" authorId="0" shapeId="0" xr:uid="{23317390-86EB-4153-AFB8-C1E35E3F893B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5" authorId="0" shapeId="0" xr:uid="{750D2862-5169-4A01-BBBE-BB91E966DC61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6" authorId="0" shapeId="0" xr:uid="{4B4BDE96-C8A1-4B81-9C26-AE514D0D047B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7" authorId="0" shapeId="0" xr:uid="{7DA1BDEE-99AA-41AC-85B5-945C9FDDED81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8" authorId="0" shapeId="0" xr:uid="{676406F1-2515-4CD4-8B0D-68FA75F1AF6C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9" authorId="0" shapeId="0" xr:uid="{D7A7CA3D-6EF7-4A6A-B557-182CE2E95E78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0" authorId="0" shapeId="0" xr:uid="{87210FB3-D7DE-4676-99FB-F92ABA934AAC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1" authorId="0" shapeId="0" xr:uid="{03DE5179-988A-41E9-977F-6679B6DBDCAD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2" authorId="0" shapeId="0" xr:uid="{275DAE66-0FEA-4C44-B66D-163DBD5DE8FF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3" authorId="0" shapeId="0" xr:uid="{B8DAD235-D115-4385-921C-B4E28EAF532E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</commentList>
</comments>
</file>

<file path=xl/sharedStrings.xml><?xml version="1.0" encoding="utf-8"?>
<sst xmlns="http://schemas.openxmlformats.org/spreadsheetml/2006/main" count="346" uniqueCount="168">
  <si>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</si>
  <si>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</si>
  <si>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木工用ボンド</t>
    <rPh sb="0" eb="3">
      <t>モッコウヨウ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</si>
  <si>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</si>
  <si>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</si>
  <si>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時価</t>
    <rPh sb="0" eb="2">
      <t>ジカ</t>
    </rPh>
    <phoneticPr fontId="2"/>
  </si>
  <si>
    <t>食数・クラフト等注文書</t>
    <rPh sb="0" eb="1">
      <t>ショク</t>
    </rPh>
    <rPh sb="1" eb="2">
      <t>スウ</t>
    </rPh>
    <rPh sb="7" eb="8">
      <t>ナド</t>
    </rPh>
    <rPh sb="8" eb="11">
      <t>チュウモンショ</t>
    </rPh>
    <phoneticPr fontId="2"/>
  </si>
  <si>
    <t>月</t>
    <rPh sb="0" eb="1">
      <t>ガツ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</si>
  <si>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</si>
  <si>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</si>
  <si>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</si>
  <si>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4歳以上
（未就学児）</t>
    <rPh sb="1" eb="2">
      <t>サイ</t>
    </rPh>
    <rPh sb="2" eb="4">
      <t>イジョウ</t>
    </rPh>
    <rPh sb="6" eb="10">
      <t>ミシュウガクジ</t>
    </rPh>
    <phoneticPr fontId="2"/>
  </si>
  <si>
    <t>利用団体名（学校名）</t>
    <rPh sb="0" eb="2">
      <t>リヨウ</t>
    </rPh>
    <rPh sb="2" eb="5">
      <t>ダンタイメイ</t>
    </rPh>
    <rPh sb="6" eb="9">
      <t>ガッコウメイ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</si>
  <si>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</si>
  <si>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</si>
  <si>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担当者名</t>
    <rPh sb="0" eb="4">
      <t>タントウシャメイ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</si>
  <si>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</si>
  <si>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</si>
  <si>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</si>
  <si>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</si>
  <si>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晴・荒天</t>
    <rPh sb="0" eb="1">
      <t>ハ</t>
    </rPh>
    <rPh sb="2" eb="4">
      <t>コウテン</t>
    </rPh>
    <phoneticPr fontId="2"/>
  </si>
  <si>
    <t>磯釣セット</t>
    <rPh sb="0" eb="2">
      <t>イソヅ</t>
    </rPh>
    <phoneticPr fontId="2"/>
  </si>
  <si>
    <t>受取日時</t>
    <rPh sb="0" eb="2">
      <t>ウケトリ</t>
    </rPh>
    <rPh sb="2" eb="4">
      <t>ニチジ</t>
    </rPh>
    <phoneticPr fontId="2"/>
  </si>
  <si>
    <t>品名（もしくは品番）</t>
    <rPh sb="0" eb="2">
      <t>ヒンメイ</t>
    </rPh>
    <rPh sb="7" eb="9">
      <t>ヒンバン</t>
    </rPh>
    <phoneticPr fontId="2"/>
  </si>
  <si>
    <t>内容</t>
    <rPh sb="0" eb="2">
      <t>ナイヨウ</t>
    </rPh>
    <phoneticPr fontId="2"/>
  </si>
  <si>
    <t>変更期限</t>
    <rPh sb="0" eb="2">
      <t>ヘンコウ</t>
    </rPh>
    <rPh sb="2" eb="4">
      <t>キゲン</t>
    </rPh>
    <phoneticPr fontId="2"/>
  </si>
  <si>
    <t>備考</t>
    <rPh sb="0" eb="2">
      <t>ビコウ</t>
    </rPh>
    <phoneticPr fontId="2"/>
  </si>
  <si>
    <t>えさ（オキアミ）</t>
    <phoneticPr fontId="2"/>
  </si>
  <si>
    <t>割箸（１膳）</t>
    <rPh sb="0" eb="1">
      <t>ワ</t>
    </rPh>
    <rPh sb="1" eb="2">
      <t>ハシ</t>
    </rPh>
    <rPh sb="4" eb="5">
      <t>ゼン</t>
    </rPh>
    <phoneticPr fontId="2"/>
  </si>
  <si>
    <t>約8名分</t>
    <rPh sb="0" eb="1">
      <t>ヤク</t>
    </rPh>
    <rPh sb="2" eb="4">
      <t>メイブン</t>
    </rPh>
    <phoneticPr fontId="2"/>
  </si>
  <si>
    <t>薪（野炊・キャンプファイヤー）</t>
    <rPh sb="0" eb="1">
      <t>マキ</t>
    </rPh>
    <rPh sb="2" eb="3">
      <t>ノ</t>
    </rPh>
    <rPh sb="3" eb="4">
      <t>スイ</t>
    </rPh>
    <phoneticPr fontId="2"/>
  </si>
  <si>
    <t>品番</t>
    <rPh sb="0" eb="2">
      <t>ヒンバン</t>
    </rPh>
    <phoneticPr fontId="2"/>
  </si>
  <si>
    <t>菓子パン　メロンパン</t>
    <rPh sb="0" eb="2">
      <t>カシ</t>
    </rPh>
    <phoneticPr fontId="2"/>
  </si>
  <si>
    <t>おにぎり　鮭</t>
    <rPh sb="5" eb="6">
      <t>サケ</t>
    </rPh>
    <phoneticPr fontId="2"/>
  </si>
  <si>
    <t>おにぎり　梅干</t>
    <rPh sb="5" eb="7">
      <t>ウメボ</t>
    </rPh>
    <phoneticPr fontId="2"/>
  </si>
  <si>
    <t>おにぎり　昆布</t>
    <rPh sb="5" eb="7">
      <t>コンブ</t>
    </rPh>
    <phoneticPr fontId="2"/>
  </si>
  <si>
    <t>②食事内容が変わる場合</t>
    <phoneticPr fontId="2"/>
  </si>
  <si>
    <t>黒色</t>
    <phoneticPr fontId="2"/>
  </si>
  <si>
    <t>赤色</t>
    <phoneticPr fontId="2"/>
  </si>
  <si>
    <t>若狭めのう</t>
    <rPh sb="0" eb="2">
      <t>ワカサ</t>
    </rPh>
    <phoneticPr fontId="2"/>
  </si>
  <si>
    <t>1ｋｇ単位で販売、約10名分</t>
    <rPh sb="3" eb="5">
      <t>タンイ</t>
    </rPh>
    <rPh sb="6" eb="8">
      <t>ハンバイ</t>
    </rPh>
    <rPh sb="9" eb="10">
      <t>ヤク</t>
    </rPh>
    <rPh sb="12" eb="14">
      <t>メイブン</t>
    </rPh>
    <phoneticPr fontId="2"/>
  </si>
  <si>
    <t>色紙</t>
    <rPh sb="0" eb="2">
      <t>イロガミ</t>
    </rPh>
    <phoneticPr fontId="2"/>
  </si>
  <si>
    <t>封筒・紐・金具付き</t>
    <rPh sb="7" eb="8">
      <t>ツキ</t>
    </rPh>
    <phoneticPr fontId="2"/>
  </si>
  <si>
    <t>現金払い　・　銀行振込</t>
    <rPh sb="0" eb="2">
      <t>ゲンキン</t>
    </rPh>
    <rPh sb="2" eb="3">
      <t>バラ</t>
    </rPh>
    <rPh sb="7" eb="9">
      <t>ギンコウ</t>
    </rPh>
    <rPh sb="9" eb="11">
      <t>フリコミ</t>
    </rPh>
    <phoneticPr fontId="2"/>
  </si>
  <si>
    <t>メニュー（もしくは品番）</t>
    <rPh sb="9" eb="11">
      <t>ヒンバン</t>
    </rPh>
    <phoneticPr fontId="2"/>
  </si>
  <si>
    <t>受取時間</t>
    <rPh sb="0" eb="2">
      <t>ウケトリ</t>
    </rPh>
    <rPh sb="2" eb="4">
      <t>ジカン</t>
    </rPh>
    <phoneticPr fontId="2"/>
  </si>
  <si>
    <t>※賞味期限は当日限り</t>
    <rPh sb="1" eb="3">
      <t>ショウミ</t>
    </rPh>
    <rPh sb="3" eb="5">
      <t>キゲン</t>
    </rPh>
    <rPh sb="6" eb="8">
      <t>トウジツ</t>
    </rPh>
    <rPh sb="8" eb="9">
      <t>カギ</t>
    </rPh>
    <phoneticPr fontId="2"/>
  </si>
  <si>
    <t>２　お支払い方法（選択してください）</t>
    <rPh sb="3" eb="5">
      <t>シハラ</t>
    </rPh>
    <rPh sb="6" eb="8">
      <t>ホウホウ</t>
    </rPh>
    <rPh sb="9" eb="11">
      <t>センタク</t>
    </rPh>
    <phoneticPr fontId="2"/>
  </si>
  <si>
    <t>新規　・　変更</t>
    <rPh sb="0" eb="2">
      <t>シンキ</t>
    </rPh>
    <rPh sb="5" eb="7">
      <t>ヘンコウ</t>
    </rPh>
    <phoneticPr fontId="2"/>
  </si>
  <si>
    <t>可燃物</t>
    <rPh sb="0" eb="3">
      <t>カネンブツ</t>
    </rPh>
    <phoneticPr fontId="2"/>
  </si>
  <si>
    <t>アイスクリーム　バニラ</t>
    <phoneticPr fontId="2"/>
  </si>
  <si>
    <t>アイスクリーム　モナカ</t>
    <phoneticPr fontId="2"/>
  </si>
  <si>
    <t>売店の営業時間（9時～19時）であれば、いつでもお渡し可能です。</t>
    <rPh sb="0" eb="2">
      <t>バイテン</t>
    </rPh>
    <rPh sb="3" eb="5">
      <t>エイギョウ</t>
    </rPh>
    <rPh sb="5" eb="7">
      <t>ジカン</t>
    </rPh>
    <rPh sb="9" eb="10">
      <t>ジ</t>
    </rPh>
    <rPh sb="13" eb="14">
      <t>ジ</t>
    </rPh>
    <rPh sb="25" eb="26">
      <t>ワタ</t>
    </rPh>
    <rPh sb="27" eb="29">
      <t>カノウ</t>
    </rPh>
    <phoneticPr fontId="2"/>
  </si>
  <si>
    <t>※メニュー、品番は次ページの参考をご参照ください。</t>
    <rPh sb="6" eb="8">
      <t>ヒンバン</t>
    </rPh>
    <rPh sb="9" eb="10">
      <t>ツギ</t>
    </rPh>
    <rPh sb="14" eb="16">
      <t>サンコウ</t>
    </rPh>
    <rPh sb="18" eb="20">
      <t>サンショウ</t>
    </rPh>
    <phoneticPr fontId="2"/>
  </si>
  <si>
    <t>食事数、内容を変更する場合はご連絡ください。</t>
    <rPh sb="0" eb="2">
      <t>ショクジ</t>
    </rPh>
    <rPh sb="2" eb="3">
      <t>カズ</t>
    </rPh>
    <rPh sb="4" eb="6">
      <t>ナイヨウ</t>
    </rPh>
    <rPh sb="7" eb="9">
      <t>ヘンコウ</t>
    </rPh>
    <rPh sb="11" eb="13">
      <t>バアイ</t>
    </rPh>
    <rPh sb="15" eb="17">
      <t>レンラク</t>
    </rPh>
    <phoneticPr fontId="2"/>
  </si>
  <si>
    <t>燃焼時間約24分</t>
    <rPh sb="0" eb="2">
      <t>ネンショウ</t>
    </rPh>
    <rPh sb="2" eb="4">
      <t>ジカン</t>
    </rPh>
    <rPh sb="4" eb="5">
      <t>ヤク</t>
    </rPh>
    <rPh sb="7" eb="8">
      <t>フン</t>
    </rPh>
    <phoneticPr fontId="2"/>
  </si>
  <si>
    <t>セット</t>
    <phoneticPr fontId="2"/>
  </si>
  <si>
    <t>１　シーツ予定セット数</t>
    <rPh sb="5" eb="7">
      <t>ヨテイ</t>
    </rPh>
    <rPh sb="10" eb="11">
      <t>カズ</t>
    </rPh>
    <phoneticPr fontId="2"/>
  </si>
  <si>
    <t>４　レストラン食（下欄に数をご記入ください）</t>
    <rPh sb="7" eb="8">
      <t>ショク</t>
    </rPh>
    <rPh sb="9" eb="10">
      <t>シタ</t>
    </rPh>
    <rPh sb="10" eb="11">
      <t>ラン</t>
    </rPh>
    <rPh sb="12" eb="13">
      <t>カズ</t>
    </rPh>
    <rPh sb="15" eb="17">
      <t>キニュウ</t>
    </rPh>
    <phoneticPr fontId="2"/>
  </si>
  <si>
    <t>レストラン食</t>
    <rPh sb="5" eb="6">
      <t>ショク</t>
    </rPh>
    <phoneticPr fontId="2"/>
  </si>
  <si>
    <t>新規注文は「新規」、注文の訂正は「変更」を選択してください</t>
    <rPh sb="13" eb="15">
      <t>テイセイ</t>
    </rPh>
    <phoneticPr fontId="2"/>
  </si>
  <si>
    <t>パン弁当</t>
    <rPh sb="2" eb="4">
      <t>ベントウ</t>
    </rPh>
    <phoneticPr fontId="2"/>
  </si>
  <si>
    <t>唐揚げ弁当</t>
    <rPh sb="0" eb="2">
      <t>カラア</t>
    </rPh>
    <rPh sb="3" eb="5">
      <t>ベントウ</t>
    </rPh>
    <phoneticPr fontId="2"/>
  </si>
  <si>
    <t>メニュー</t>
    <phoneticPr fontId="2"/>
  </si>
  <si>
    <t>レストラン食　←→　野外炊事・弁当</t>
    <rPh sb="5" eb="6">
      <t>ショク</t>
    </rPh>
    <rPh sb="10" eb="12">
      <t>ヤガイ</t>
    </rPh>
    <rPh sb="12" eb="14">
      <t>スイジ</t>
    </rPh>
    <rPh sb="15" eb="17">
      <t>ベントウ</t>
    </rPh>
    <phoneticPr fontId="2"/>
  </si>
  <si>
    <t>キャンドルサービス用ろうそく（小）</t>
    <rPh sb="9" eb="10">
      <t>ヨウ</t>
    </rPh>
    <rPh sb="15" eb="16">
      <t>ショウ</t>
    </rPh>
    <phoneticPr fontId="2"/>
  </si>
  <si>
    <t>貝殻ロウソク用ろうそく（小）</t>
    <rPh sb="0" eb="2">
      <t>カイガラ</t>
    </rPh>
    <rPh sb="6" eb="7">
      <t>ヨウ</t>
    </rPh>
    <rPh sb="12" eb="13">
      <t>ショウ</t>
    </rPh>
    <phoneticPr fontId="2"/>
  </si>
  <si>
    <t>一人分の目安　５本</t>
    <rPh sb="0" eb="2">
      <t>ヒトリ</t>
    </rPh>
    <rPh sb="2" eb="3">
      <t>ブン</t>
    </rPh>
    <rPh sb="4" eb="6">
      <t>メヤス</t>
    </rPh>
    <rPh sb="8" eb="9">
      <t>ホン</t>
    </rPh>
    <phoneticPr fontId="2"/>
  </si>
  <si>
    <t>若狭塗り箸</t>
    <rPh sb="0" eb="2">
      <t>ワカサ</t>
    </rPh>
    <rPh sb="2" eb="3">
      <t>ヌ</t>
    </rPh>
    <rPh sb="4" eb="5">
      <t>ハシ</t>
    </rPh>
    <phoneticPr fontId="2"/>
  </si>
  <si>
    <t>★</t>
    <phoneticPr fontId="2"/>
  </si>
  <si>
    <t>黒色22.5cm
赤色19.5cm</t>
    <rPh sb="0" eb="1">
      <t>クロ</t>
    </rPh>
    <rPh sb="1" eb="2">
      <t>イロ</t>
    </rPh>
    <rPh sb="9" eb="11">
      <t>アカイロ</t>
    </rPh>
    <phoneticPr fontId="2"/>
  </si>
  <si>
    <t>オリジナルはがき</t>
    <phoneticPr fontId="2"/>
  </si>
  <si>
    <t>バナナ1本</t>
    <rPh sb="4" eb="5">
      <t>ホン</t>
    </rPh>
    <phoneticPr fontId="2"/>
  </si>
  <si>
    <t>菓子パン　クリームパン</t>
    <rPh sb="0" eb="2">
      <t>カシ</t>
    </rPh>
    <phoneticPr fontId="2"/>
  </si>
  <si>
    <t>菓子パン　ジャムパン</t>
    <rPh sb="0" eb="2">
      <t>カシ</t>
    </rPh>
    <phoneticPr fontId="2"/>
  </si>
  <si>
    <t>かき氷　※取り扱いは8月末まで</t>
    <rPh sb="2" eb="3">
      <t>ゴオリ</t>
    </rPh>
    <rPh sb="5" eb="6">
      <t>ト</t>
    </rPh>
    <rPh sb="7" eb="8">
      <t>アツカ</t>
    </rPh>
    <rPh sb="11" eb="12">
      <t>ガツ</t>
    </rPh>
    <rPh sb="12" eb="13">
      <t>マツ</t>
    </rPh>
    <phoneticPr fontId="2"/>
  </si>
  <si>
    <t>釣り針、道糸、浮きのセット</t>
    <rPh sb="0" eb="3">
      <t>ツリバリ</t>
    </rPh>
    <rPh sb="4" eb="5">
      <t>ミチ</t>
    </rPh>
    <rPh sb="5" eb="6">
      <t>イト</t>
    </rPh>
    <rPh sb="7" eb="8">
      <t>ウ</t>
    </rPh>
    <phoneticPr fontId="2"/>
  </si>
  <si>
    <t>９　その他（税込）</t>
    <rPh sb="4" eb="5">
      <t>ホカ</t>
    </rPh>
    <rPh sb="6" eb="8">
      <t>ゼイコミ</t>
    </rPh>
    <phoneticPr fontId="2"/>
  </si>
  <si>
    <t>スポンジ</t>
    <phoneticPr fontId="2"/>
  </si>
  <si>
    <t>クレンザー</t>
    <phoneticPr fontId="2"/>
  </si>
  <si>
    <t>マッチ</t>
    <phoneticPr fontId="2"/>
  </si>
  <si>
    <t>ゴミ袋</t>
    <rPh sb="2" eb="3">
      <t>ブクロ</t>
    </rPh>
    <phoneticPr fontId="2"/>
  </si>
  <si>
    <t>ペットボトル用</t>
    <rPh sb="6" eb="7">
      <t>ヨウ</t>
    </rPh>
    <phoneticPr fontId="2"/>
  </si>
  <si>
    <t>１０　野外炊事メニュー・その他食品一覧および品番（税込）</t>
    <rPh sb="3" eb="5">
      <t>ヤガイ</t>
    </rPh>
    <rPh sb="5" eb="7">
      <t>スイジ</t>
    </rPh>
    <rPh sb="14" eb="15">
      <t>ホカ</t>
    </rPh>
    <rPh sb="15" eb="17">
      <t>ショクヒン</t>
    </rPh>
    <rPh sb="17" eb="19">
      <t>イチラン</t>
    </rPh>
    <rPh sb="22" eb="24">
      <t>ヒンバン</t>
    </rPh>
    <phoneticPr fontId="2"/>
  </si>
  <si>
    <t>クラフト・教材等注文（裏面）</t>
    <rPh sb="5" eb="7">
      <t>キョウザイ</t>
    </rPh>
    <rPh sb="7" eb="8">
      <t>ナド</t>
    </rPh>
    <phoneticPr fontId="2"/>
  </si>
  <si>
    <t>すいか　※取り扱いは7、8月</t>
    <rPh sb="5" eb="6">
      <t>ト</t>
    </rPh>
    <rPh sb="7" eb="8">
      <t>アツカ</t>
    </rPh>
    <rPh sb="13" eb="14">
      <t>ガツ</t>
    </rPh>
    <phoneticPr fontId="2"/>
  </si>
  <si>
    <t>８　クラフト・教材等注文（税込）</t>
    <rPh sb="7" eb="9">
      <t>キョウザイ</t>
    </rPh>
    <rPh sb="9" eb="10">
      <t>トウ</t>
    </rPh>
    <rPh sb="10" eb="12">
      <t>チュウモン</t>
    </rPh>
    <rPh sb="13" eb="15">
      <t>ゼイコミ</t>
    </rPh>
    <phoneticPr fontId="2"/>
  </si>
  <si>
    <t>細い薪（焚き付け用）</t>
    <rPh sb="0" eb="1">
      <t>ホソ</t>
    </rPh>
    <rPh sb="2" eb="3">
      <t>マキ</t>
    </rPh>
    <rPh sb="4" eb="5">
      <t>タ</t>
    </rPh>
    <rPh sb="6" eb="7">
      <t>ツ</t>
    </rPh>
    <rPh sb="8" eb="9">
      <t>ヨウ</t>
    </rPh>
    <phoneticPr fontId="2"/>
  </si>
  <si>
    <t>一束あたり３～５の焚き付け可能</t>
    <rPh sb="0" eb="2">
      <t>ヒトタバ</t>
    </rPh>
    <rPh sb="9" eb="10">
      <t>タ</t>
    </rPh>
    <rPh sb="11" eb="12">
      <t>ヅ</t>
    </rPh>
    <rPh sb="13" eb="15">
      <t>カノウ</t>
    </rPh>
    <phoneticPr fontId="2"/>
  </si>
  <si>
    <t>利用期間</t>
    <rPh sb="0" eb="2">
      <t>リヨウ</t>
    </rPh>
    <rPh sb="2" eb="4">
      <t>キカン</t>
    </rPh>
    <phoneticPr fontId="2"/>
  </si>
  <si>
    <t>年</t>
    <rPh sb="0" eb="1">
      <t>ネン</t>
    </rPh>
    <phoneticPr fontId="2"/>
  </si>
  <si>
    <t>～</t>
    <phoneticPr fontId="2"/>
  </si>
  <si>
    <t>日</t>
    <rPh sb="0" eb="1">
      <t>ヒ</t>
    </rPh>
    <phoneticPr fontId="2"/>
  </si>
  <si>
    <t>フィッシュソーセージ</t>
    <phoneticPr fontId="2"/>
  </si>
  <si>
    <t>レストラン食合計</t>
    <rPh sb="5" eb="6">
      <t>ショク</t>
    </rPh>
    <rPh sb="6" eb="8">
      <t>ゴウケイ</t>
    </rPh>
    <phoneticPr fontId="2"/>
  </si>
  <si>
    <t>参考：レストラン食の料金について</t>
    <phoneticPr fontId="2"/>
  </si>
  <si>
    <t>★カレーライスセット</t>
    <phoneticPr fontId="2"/>
  </si>
  <si>
    <t>焼きそばセット</t>
    <rPh sb="0" eb="1">
      <t>ヤ</t>
    </rPh>
    <phoneticPr fontId="2"/>
  </si>
  <si>
    <t>★鉄板焼きセット</t>
    <rPh sb="1" eb="4">
      <t>テッパンヤ</t>
    </rPh>
    <phoneticPr fontId="2"/>
  </si>
  <si>
    <t>★牛焼き肉セット</t>
    <rPh sb="1" eb="2">
      <t>ギュウ</t>
    </rPh>
    <rPh sb="2" eb="3">
      <t>ヤ</t>
    </rPh>
    <rPh sb="4" eb="5">
      <t>ニク</t>
    </rPh>
    <phoneticPr fontId="2"/>
  </si>
  <si>
    <t>１セットご飯炊き渡し</t>
    <rPh sb="5" eb="6">
      <t>ハン</t>
    </rPh>
    <rPh sb="6" eb="7">
      <t>タ</t>
    </rPh>
    <rPh sb="8" eb="9">
      <t>ワタ</t>
    </rPh>
    <phoneticPr fontId="2"/>
  </si>
  <si>
    <t>+640</t>
    <phoneticPr fontId="2"/>
  </si>
  <si>
    <t>通常セット</t>
    <rPh sb="0" eb="2">
      <t>ツウジョウ</t>
    </rPh>
    <phoneticPr fontId="2"/>
  </si>
  <si>
    <t>ハーフセット</t>
    <phoneticPr fontId="2"/>
  </si>
  <si>
    <t>※</t>
    <phoneticPr fontId="2"/>
  </si>
  <si>
    <t>パン弁当</t>
    <phoneticPr fontId="2"/>
  </si>
  <si>
    <t>月</t>
  </si>
  <si>
    <t>朝
昼
夕</t>
    <rPh sb="0" eb="1">
      <t>アサ</t>
    </rPh>
    <rPh sb="3" eb="4">
      <t>ユウ</t>
    </rPh>
    <phoneticPr fontId="2"/>
  </si>
  <si>
    <t>５　アレルギー対応の有無</t>
    <rPh sb="7" eb="9">
      <t>タイオウ</t>
    </rPh>
    <rPh sb="10" eb="12">
      <t>ウム</t>
    </rPh>
    <phoneticPr fontId="2"/>
  </si>
  <si>
    <t>→</t>
    <phoneticPr fontId="2"/>
  </si>
  <si>
    <t>６　野外炊事</t>
    <rPh sb="2" eb="4">
      <t>ヤガイ</t>
    </rPh>
    <rPh sb="4" eb="6">
      <t>スイジ</t>
    </rPh>
    <phoneticPr fontId="2"/>
  </si>
  <si>
    <t>８　お弁当</t>
    <rPh sb="3" eb="5">
      <t>ベントウ</t>
    </rPh>
    <phoneticPr fontId="2"/>
  </si>
  <si>
    <t>「アレルギー等特別対応確認票」へ記入</t>
    <rPh sb="6" eb="7">
      <t>トウ</t>
    </rPh>
    <rPh sb="7" eb="9">
      <t>トクベツ</t>
    </rPh>
    <rPh sb="9" eb="11">
      <t>タイオウ</t>
    </rPh>
    <rPh sb="11" eb="13">
      <t>カクニン</t>
    </rPh>
    <rPh sb="13" eb="14">
      <t>ヒョウ</t>
    </rPh>
    <rPh sb="16" eb="18">
      <t>キニュウ</t>
    </rPh>
    <phoneticPr fontId="2"/>
  </si>
  <si>
    <t>注）ハーフセットは、通常セットの端数調整の際にご注文ください。</t>
    <rPh sb="0" eb="1">
      <t>チュウ</t>
    </rPh>
    <rPh sb="10" eb="12">
      <t>ツウジョウ</t>
    </rPh>
    <rPh sb="16" eb="18">
      <t>ハスウ</t>
    </rPh>
    <rPh sb="18" eb="20">
      <t>チョウセイ</t>
    </rPh>
    <rPh sb="21" eb="22">
      <t>サイ</t>
    </rPh>
    <rPh sb="24" eb="26">
      <t>チュウモン</t>
    </rPh>
    <phoneticPr fontId="2"/>
  </si>
  <si>
    <t>※どちらか選択してください。</t>
    <phoneticPr fontId="2"/>
  </si>
  <si>
    <t>焼き板工作</t>
    <rPh sb="0" eb="1">
      <t>ヤ</t>
    </rPh>
    <rPh sb="2" eb="3">
      <t>イタ</t>
    </rPh>
    <rPh sb="3" eb="5">
      <t>コウサク</t>
    </rPh>
    <phoneticPr fontId="2"/>
  </si>
  <si>
    <t>杉板</t>
    <rPh sb="0" eb="2">
      <t>スギイタ</t>
    </rPh>
    <phoneticPr fontId="2"/>
  </si>
  <si>
    <t>金具</t>
    <rPh sb="0" eb="2">
      <t>カナグ</t>
    </rPh>
    <phoneticPr fontId="2"/>
  </si>
  <si>
    <t>10個入り</t>
    <rPh sb="2" eb="4">
      <t>コイ</t>
    </rPh>
    <phoneticPr fontId="2"/>
  </si>
  <si>
    <t>★ご飯炊き渡し</t>
    <rPh sb="2" eb="3">
      <t>ハン</t>
    </rPh>
    <rPh sb="3" eb="4">
      <t>タ</t>
    </rPh>
    <rPh sb="5" eb="6">
      <t>ワタ</t>
    </rPh>
    <phoneticPr fontId="2"/>
  </si>
  <si>
    <t>日</t>
    <rPh sb="0" eb="1">
      <t>ニチ</t>
    </rPh>
    <phoneticPr fontId="2"/>
  </si>
  <si>
    <t>※未定の際は「有」に〇をし、後日確認票を提出</t>
    <rPh sb="1" eb="3">
      <t>ミテイ</t>
    </rPh>
    <rPh sb="4" eb="5">
      <t>サイ</t>
    </rPh>
    <rPh sb="7" eb="8">
      <t>アリ</t>
    </rPh>
    <rPh sb="14" eb="16">
      <t>ゴジツ</t>
    </rPh>
    <rPh sb="16" eb="18">
      <t>カクニン</t>
    </rPh>
    <rPh sb="18" eb="19">
      <t>ヒョウ</t>
    </rPh>
    <rPh sb="20" eb="22">
      <t>テイシュツ</t>
    </rPh>
    <phoneticPr fontId="2"/>
  </si>
  <si>
    <t>無 ・ 有</t>
    <rPh sb="0" eb="1">
      <t>ム</t>
    </rPh>
    <rPh sb="4" eb="5">
      <t>アリ</t>
    </rPh>
    <phoneticPr fontId="2"/>
  </si>
  <si>
    <t>無  ・  有</t>
    <rPh sb="6" eb="7">
      <t>アリ</t>
    </rPh>
    <phoneticPr fontId="2"/>
  </si>
  <si>
    <t>めのうの石</t>
    <rPh sb="4" eb="5">
      <t>イシ</t>
    </rPh>
    <phoneticPr fontId="2"/>
  </si>
  <si>
    <t>スコッチブライト</t>
    <phoneticPr fontId="2"/>
  </si>
  <si>
    <t>紙パック　アップル　果汁100%  200ml</t>
    <rPh sb="0" eb="1">
      <t>カミ</t>
    </rPh>
    <rPh sb="10" eb="12">
      <t>カジュウ</t>
    </rPh>
    <phoneticPr fontId="2"/>
  </si>
  <si>
    <t>紙パック　牛乳　200ml</t>
    <rPh sb="0" eb="1">
      <t>カミ</t>
    </rPh>
    <rPh sb="5" eb="7">
      <t>ギュウニュウ</t>
    </rPh>
    <phoneticPr fontId="2"/>
  </si>
  <si>
    <t>ペットボトル　緑茶　500ml</t>
    <rPh sb="7" eb="9">
      <t>リョクチャ</t>
    </rPh>
    <phoneticPr fontId="2"/>
  </si>
  <si>
    <t>ペットボトル　麦茶　500ml</t>
    <rPh sb="7" eb="9">
      <t>ムギチャ</t>
    </rPh>
    <phoneticPr fontId="2"/>
  </si>
  <si>
    <t>ペットボトル　スポーツドリンク　500ml</t>
    <phoneticPr fontId="2"/>
  </si>
  <si>
    <t>ペットボトル　水　500ml</t>
    <rPh sb="7" eb="8">
      <t>ミズ</t>
    </rPh>
    <phoneticPr fontId="2"/>
  </si>
  <si>
    <t>(20250401)</t>
    <phoneticPr fontId="2"/>
  </si>
  <si>
    <t>※食事料金（20241001現在）</t>
    <rPh sb="1" eb="2">
      <t>ショク</t>
    </rPh>
    <rPh sb="3" eb="5">
      <t>リョウキン</t>
    </rPh>
    <rPh sb="14" eb="16">
      <t>ゲンザイ</t>
    </rPh>
    <phoneticPr fontId="2"/>
  </si>
  <si>
    <t>紙パック　ウーロン茶　200ml</t>
    <rPh sb="0" eb="1">
      <t>カミ</t>
    </rPh>
    <rPh sb="9" eb="10">
      <t>チャ</t>
    </rPh>
    <phoneticPr fontId="2"/>
  </si>
  <si>
    <t>ゼリー（マスカット味）</t>
    <rPh sb="9" eb="10">
      <t>アジ</t>
    </rPh>
    <phoneticPr fontId="2"/>
  </si>
  <si>
    <t>ロックアイス（1ｋｇ）</t>
    <phoneticPr fontId="2"/>
  </si>
  <si>
    <t>和風弁当</t>
    <rPh sb="0" eb="2">
      <t>ワフウ</t>
    </rPh>
    <rPh sb="2" eb="4">
      <t>ベントウ</t>
    </rPh>
    <phoneticPr fontId="2"/>
  </si>
  <si>
    <t>和風弁当、唐揚げ弁当、おにぎり弁当のご注文は１０個以上でお願いします。</t>
    <rPh sb="0" eb="4">
      <t>ワフウベントウ</t>
    </rPh>
    <rPh sb="5" eb="7">
      <t>カラア</t>
    </rPh>
    <rPh sb="8" eb="10">
      <t>ベントウ</t>
    </rPh>
    <rPh sb="15" eb="17">
      <t>ベントウ</t>
    </rPh>
    <rPh sb="19" eb="21">
      <t>チュウモン</t>
    </rPh>
    <rPh sb="24" eb="25">
      <t>コ</t>
    </rPh>
    <rPh sb="25" eb="27">
      <t>イジョウ</t>
    </rPh>
    <rPh sb="29" eb="30">
      <t>ネガ</t>
    </rPh>
    <phoneticPr fontId="2"/>
  </si>
  <si>
    <t>和風弁当</t>
    <rPh sb="0" eb="4">
      <t>ワフウベントウ</t>
    </rPh>
    <phoneticPr fontId="2"/>
  </si>
  <si>
    <t>おにぎり弁当</t>
    <rPh sb="4" eb="6">
      <t>ベントウ</t>
    </rPh>
    <phoneticPr fontId="2"/>
  </si>
  <si>
    <t>万華鏡キット</t>
    <rPh sb="0" eb="3">
      <t>マンゲキョウ</t>
    </rPh>
    <phoneticPr fontId="2"/>
  </si>
  <si>
    <t>使用分は食堂へ自己申告ください</t>
    <rPh sb="0" eb="3">
      <t>シヨウブン</t>
    </rPh>
    <rPh sb="4" eb="6">
      <t>ショクドウ</t>
    </rPh>
    <rPh sb="7" eb="9">
      <t>ジコ</t>
    </rPh>
    <rPh sb="9" eb="11">
      <t>シンコク</t>
    </rPh>
    <phoneticPr fontId="2"/>
  </si>
  <si>
    <t>灯油（500㎖）</t>
    <rPh sb="0" eb="2">
      <t>トウユ</t>
    </rPh>
    <phoneticPr fontId="2"/>
  </si>
  <si>
    <t>漁火台1台につき500㎖が目安</t>
    <rPh sb="0" eb="2">
      <t>イサリビ</t>
    </rPh>
    <rPh sb="2" eb="3">
      <t>ダイ</t>
    </rPh>
    <rPh sb="4" eb="5">
      <t>ダイ</t>
    </rPh>
    <rPh sb="13" eb="15">
      <t>メヤス</t>
    </rPh>
    <phoneticPr fontId="2"/>
  </si>
  <si>
    <t>着火ライター</t>
    <rPh sb="0" eb="2">
      <t>チャッカ</t>
    </rPh>
    <phoneticPr fontId="2"/>
  </si>
  <si>
    <t>先割れスプーン</t>
    <rPh sb="0" eb="2">
      <t>サキワ</t>
    </rPh>
    <phoneticPr fontId="2"/>
  </si>
  <si>
    <t>紙皿</t>
    <rPh sb="0" eb="2">
      <t>カミザラ</t>
    </rPh>
    <phoneticPr fontId="2"/>
  </si>
  <si>
    <t>人数の端数調整用、ファミリー様向けにハーフセットもございます。</t>
    <rPh sb="0" eb="2">
      <t>ニンズウ</t>
    </rPh>
    <rPh sb="3" eb="8">
      <t>ハスウチョウセイヨウ</t>
    </rPh>
    <rPh sb="14" eb="16">
      <t>サマム</t>
    </rPh>
    <phoneticPr fontId="2"/>
  </si>
  <si>
    <t>ハーフセットは1団体様1セットまで注文可。</t>
    <rPh sb="8" eb="11">
      <t>ダンタイサマ</t>
    </rPh>
    <rPh sb="17" eb="19">
      <t>チュウモン</t>
    </rPh>
    <rPh sb="19" eb="20">
      <t>カ</t>
    </rPh>
    <phoneticPr fontId="2"/>
  </si>
  <si>
    <t>価格は半額、内容量も半分となります。</t>
    <rPh sb="0" eb="2">
      <t>カカク</t>
    </rPh>
    <rPh sb="3" eb="5">
      <t>ハンガク</t>
    </rPh>
    <rPh sb="6" eb="9">
      <t>ナイヨウリョウ</t>
    </rPh>
    <rPh sb="10" eb="12">
      <t>ハンブン</t>
    </rPh>
    <phoneticPr fontId="2"/>
  </si>
  <si>
    <t>★生米なし</t>
    <rPh sb="1" eb="3">
      <t>ナマゴメ</t>
    </rPh>
    <phoneticPr fontId="2"/>
  </si>
  <si>
    <t>唐揚げ弁当・和風弁当　　　　　おにぎり弁当　　　　　　　　　菓子パン、おにぎり　　　　　　野外炊飯セット数変更</t>
    <rPh sb="0" eb="2">
      <t>カラア</t>
    </rPh>
    <rPh sb="6" eb="8">
      <t>ワフウ</t>
    </rPh>
    <rPh sb="8" eb="10">
      <t>ベントウ</t>
    </rPh>
    <rPh sb="19" eb="21">
      <t>ベントウ</t>
    </rPh>
    <rPh sb="45" eb="49">
      <t>ヤガイスイハン</t>
    </rPh>
    <rPh sb="52" eb="55">
      <t>スウヘンコウ</t>
    </rPh>
    <phoneticPr fontId="2"/>
  </si>
  <si>
    <t>1日目の10時</t>
    <rPh sb="1" eb="3">
      <t>ニチメ</t>
    </rPh>
    <rPh sb="6" eb="7">
      <t>ジ</t>
    </rPh>
    <phoneticPr fontId="2"/>
  </si>
  <si>
    <t>実施日 3日前の10時</t>
    <rPh sb="0" eb="3">
      <t>ジッシビ</t>
    </rPh>
    <rPh sb="5" eb="7">
      <t>ニチマエ</t>
    </rPh>
    <rPh sb="10" eb="11">
      <t>ジ</t>
    </rPh>
    <phoneticPr fontId="2"/>
  </si>
  <si>
    <t>10個まで実施日当日10時</t>
    <rPh sb="2" eb="3">
      <t>コ</t>
    </rPh>
    <rPh sb="5" eb="7">
      <t>ジッシ</t>
    </rPh>
    <rPh sb="7" eb="8">
      <t>ビ</t>
    </rPh>
    <rPh sb="8" eb="10">
      <t>トウジツ</t>
    </rPh>
    <rPh sb="12" eb="13">
      <t>ジ</t>
    </rPh>
    <phoneticPr fontId="2"/>
  </si>
  <si>
    <t>①食事数が変わる場合（20食未満）</t>
    <rPh sb="1" eb="3">
      <t>ショクジ</t>
    </rPh>
    <rPh sb="3" eb="4">
      <t>スウ</t>
    </rPh>
    <rPh sb="5" eb="6">
      <t>カ</t>
    </rPh>
    <rPh sb="8" eb="10">
      <t>バアイ</t>
    </rPh>
    <rPh sb="13" eb="14">
      <t>ショク</t>
    </rPh>
    <rPh sb="14" eb="16">
      <t>ミマン</t>
    </rPh>
    <phoneticPr fontId="2"/>
  </si>
  <si>
    <t>7日前10時まで</t>
    <rPh sb="1" eb="3">
      <t>カマエ</t>
    </rPh>
    <rPh sb="5" eb="6">
      <t>ジ</t>
    </rPh>
    <phoneticPr fontId="2"/>
  </si>
  <si>
    <t>野外炊事のメニュー変更</t>
    <rPh sb="0" eb="2">
      <t>ヤガイ</t>
    </rPh>
    <rPh sb="2" eb="4">
      <t>スイジ</t>
    </rPh>
    <rPh sb="9" eb="11">
      <t>ヘンコウ</t>
    </rPh>
    <phoneticPr fontId="2"/>
  </si>
  <si>
    <r>
      <t>※受取時間は</t>
    </r>
    <r>
      <rPr>
        <sz val="11"/>
        <color rgb="FFFF0000"/>
        <rFont val="UD デジタル 教科書体 NP-R"/>
        <family val="1"/>
        <charset val="128"/>
      </rPr>
      <t>7時～19時</t>
    </r>
    <r>
      <rPr>
        <sz val="11"/>
        <rFont val="UD デジタル 教科書体 NP-R"/>
        <family val="1"/>
        <charset val="128"/>
      </rPr>
      <t>までとなります。</t>
    </r>
    <rPh sb="1" eb="3">
      <t>ウケトリ</t>
    </rPh>
    <rPh sb="3" eb="5">
      <t>ジカン</t>
    </rPh>
    <rPh sb="7" eb="8">
      <t>ジ</t>
    </rPh>
    <rPh sb="11" eb="12">
      <t>ジ</t>
    </rPh>
    <phoneticPr fontId="2"/>
  </si>
  <si>
    <r>
      <t>７　飲料、補食等（金額は税込）</t>
    </r>
    <r>
      <rPr>
        <b/>
        <sz val="11"/>
        <color rgb="FFFF0000"/>
        <rFont val="UD デジタル 教科書体 NP-R"/>
        <family val="1"/>
        <charset val="128"/>
      </rPr>
      <t>※おにぎりは40個から注文可（お渡しは10時から）</t>
    </r>
    <rPh sb="2" eb="4">
      <t>インリョウ</t>
    </rPh>
    <rPh sb="5" eb="7">
      <t>ホショク</t>
    </rPh>
    <rPh sb="7" eb="8">
      <t>ナド</t>
    </rPh>
    <rPh sb="9" eb="11">
      <t>キンガク</t>
    </rPh>
    <rPh sb="12" eb="14">
      <t>ゼイコミ</t>
    </rPh>
    <rPh sb="23" eb="24">
      <t>コ</t>
    </rPh>
    <rPh sb="26" eb="29">
      <t>チュウモンカ</t>
    </rPh>
    <rPh sb="31" eb="32">
      <t>ワタ</t>
    </rPh>
    <rPh sb="36" eb="37">
      <t>ジ</t>
    </rPh>
    <phoneticPr fontId="2"/>
  </si>
  <si>
    <t>※20食以上の変更は、7日前10時までに食堂までご連絡ください。
※期限を超えての変更は、キャンセル料30%～100％が発生しますので
　ご注意ください。</t>
    <rPh sb="3" eb="4">
      <t>ショク</t>
    </rPh>
    <rPh sb="4" eb="6">
      <t>イジョウ</t>
    </rPh>
    <rPh sb="7" eb="9">
      <t>ヘンコウ</t>
    </rPh>
    <rPh sb="12" eb="14">
      <t>カマエ</t>
    </rPh>
    <rPh sb="16" eb="17">
      <t>ジ</t>
    </rPh>
    <rPh sb="20" eb="22">
      <t>ショクドウ</t>
    </rPh>
    <rPh sb="25" eb="27">
      <t>レンラク</t>
    </rPh>
    <rPh sb="34" eb="36">
      <t>キゲン</t>
    </rPh>
    <rPh sb="37" eb="38">
      <t>コ</t>
    </rPh>
    <rPh sb="41" eb="43">
      <t>ヘンコウ</t>
    </rPh>
    <rPh sb="50" eb="51">
      <t>リョウ</t>
    </rPh>
    <rPh sb="60" eb="62">
      <t>ハッセイ</t>
    </rPh>
    <rPh sb="70" eb="72">
      <t>チュウイ</t>
    </rPh>
    <phoneticPr fontId="2"/>
  </si>
  <si>
    <t>1セット約8人分です。セット数でご注文ください。</t>
    <rPh sb="4" eb="5">
      <t>ヤク</t>
    </rPh>
    <rPh sb="6" eb="8">
      <t>ニンブン</t>
    </rPh>
    <rPh sb="14" eb="15">
      <t>スウ</t>
    </rPh>
    <rPh sb="17" eb="19">
      <t>チュウモン</t>
    </rPh>
    <phoneticPr fontId="2"/>
  </si>
  <si>
    <t xml:space="preserve">※カレー、焼きそば、鉄板焼き、牛焼き肉の各セットは </t>
    <phoneticPr fontId="2"/>
  </si>
  <si>
    <t>無　・　有</t>
    <rPh sb="0" eb="1">
      <t>ム</t>
    </rPh>
    <rPh sb="4" eb="5">
      <t>アリ</t>
    </rPh>
    <phoneticPr fontId="2"/>
  </si>
  <si>
    <t>カートンドック
（１ｾｯﾄ約5人分）</t>
    <rPh sb="13" eb="14">
      <t>ヤク</t>
    </rPh>
    <rPh sb="15" eb="16">
      <t>ニン</t>
    </rPh>
    <rPh sb="16" eb="17">
      <t>ブン</t>
    </rPh>
    <phoneticPr fontId="2"/>
  </si>
  <si>
    <r>
      <t>※唐揚げ、和風、おにぎり弁当のお渡しは</t>
    </r>
    <r>
      <rPr>
        <b/>
        <i/>
        <sz val="11"/>
        <color rgb="FFFF0000"/>
        <rFont val="UD デジタル 教科書体 NP-R"/>
        <family val="1"/>
        <charset val="128"/>
      </rPr>
      <t>9時</t>
    </r>
    <r>
      <rPr>
        <b/>
        <i/>
        <sz val="11"/>
        <rFont val="UD デジタル 教科書体 NP-R"/>
        <family val="1"/>
        <charset val="128"/>
      </rPr>
      <t>からです。</t>
    </r>
    <rPh sb="1" eb="3">
      <t>カラア</t>
    </rPh>
    <rPh sb="5" eb="7">
      <t>ワフウ</t>
    </rPh>
    <rPh sb="12" eb="14">
      <t>ベントウ</t>
    </rPh>
    <rPh sb="16" eb="17">
      <t>ワタ</t>
    </rPh>
    <rPh sb="20" eb="21">
      <t>ジ</t>
    </rPh>
    <phoneticPr fontId="2"/>
  </si>
  <si>
    <t>菓子パン　チョココロネ</t>
    <rPh sb="0" eb="2">
      <t>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</si>
</sst>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sz val="20"/>
      <name val="UD デジタル 教科書体 NP-R"/>
      <family val="1"/>
      <charset val="128"/>
    </font>
    <font>
      <b/>
      <sz val="22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i/>
      <sz val="11"/>
      <name val="UD デジタル 教科書体 NP-R"/>
      <family val="1"/>
      <charset val="128"/>
    </font>
    <font>
      <b/>
      <u/>
      <sz val="11"/>
      <color indexed="1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b/>
      <i/>
      <sz val="11"/>
      <color rgb="FFFF0000"/>
      <name val="UD デジタル 教科書体 NP-R"/>
      <family val="1"/>
      <charset val="128"/>
    </font>
    <font>
      <b/>
      <sz val="9"/>
      <color indexed="10"/>
      <name val="UD デジタル 教科書体 NP-R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i/>
      <u val="double"/>
      <sz val="14"/>
      <color rgb="FFFF000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b/>
      <sz val="9"/>
      <color rgb="FFFF0000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sz val="6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8"/>
      <name val="ＭＳ Ｐゴシック"/>
      <family val="3"/>
      <charset val="128"/>
    </font>
    <font>
      <sz val="8"/>
      <name val="UD デジタル 教科書体 NP-R"/>
      <family val="1"/>
      <charset val="128"/>
    </font>
    <font>
      <strike/>
      <sz val="10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mediumDashDot">
        <color indexed="10"/>
      </top>
      <bottom/>
      <diagonal/>
    </border>
    <border>
      <left style="mediumDashDot">
        <color indexed="10"/>
      </left>
      <right style="mediumDashDot">
        <color indexed="10"/>
      </right>
      <top/>
      <bottom style="mediumDashDot">
        <color indexed="10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/>
      <right style="slantDashDot">
        <color auto="1"/>
      </right>
      <top style="slantDashDot">
        <color auto="1"/>
      </top>
      <bottom style="thin">
        <color auto="1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4" xfId="0" applyBorder="1" applyAlignment="1">
      <alignment vertical="center" shrinkToFi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" xfId="0" applyFont="1" applyBorder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1" fillId="0" borderId="8" xfId="0" applyFont="1" applyBorder="1" applyAlignment="1" applyProtection="1">
      <alignment vertical="center" shrinkToFit="1"/>
      <protection locked="0"/>
    </xf>
    <xf numFmtId="0" fontId="7" fillId="0" borderId="8" xfId="0" applyFont="1" applyBorder="1">
      <alignment vertical="center"/>
    </xf>
    <xf numFmtId="38" fontId="7" fillId="0" borderId="8" xfId="1" applyFont="1" applyBorder="1" applyAlignment="1">
      <alignment vertical="center"/>
    </xf>
    <xf numFmtId="0" fontId="7" fillId="0" borderId="8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4" fillId="0" borderId="83" xfId="0" applyFont="1" applyBorder="1">
      <alignment vertical="center"/>
    </xf>
    <xf numFmtId="0" fontId="14" fillId="0" borderId="84" xfId="0" applyFont="1" applyBorder="1">
      <alignment vertical="center"/>
    </xf>
    <xf numFmtId="0" fontId="14" fillId="0" borderId="85" xfId="0" applyFont="1" applyBorder="1">
      <alignment vertical="center"/>
    </xf>
    <xf numFmtId="0" fontId="14" fillId="0" borderId="47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38" fontId="11" fillId="0" borderId="0" xfId="1" applyFont="1" applyBorder="1" applyAlignment="1">
      <alignment horizontal="center" vertical="center"/>
    </xf>
    <xf numFmtId="0" fontId="7" fillId="0" borderId="7" xfId="0" applyFont="1" applyBorder="1" applyAlignment="1"/>
    <xf numFmtId="0" fontId="11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/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14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1" fillId="0" borderId="4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0" xfId="0" applyFont="1">
      <alignment vertical="center"/>
    </xf>
    <xf numFmtId="38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7" fillId="0" borderId="0" xfId="0" applyFont="1">
      <alignment vertical="center"/>
    </xf>
    <xf numFmtId="0" fontId="24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 shrinkToFit="1"/>
    </xf>
    <xf numFmtId="3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0" fontId="7" fillId="0" borderId="3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7" fillId="0" borderId="9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54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38" fontId="7" fillId="0" borderId="55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54" xfId="1" applyFont="1" applyFill="1" applyBorder="1" applyAlignment="1">
      <alignment horizontal="center" vertical="center"/>
    </xf>
    <xf numFmtId="38" fontId="14" fillId="0" borderId="55" xfId="1" applyFont="1" applyBorder="1" applyAlignment="1">
      <alignment horizontal="center" vertical="center" shrinkToFit="1"/>
    </xf>
    <xf numFmtId="38" fontId="14" fillId="0" borderId="31" xfId="1" applyFont="1" applyBorder="1" applyAlignment="1">
      <alignment horizontal="center" vertical="center" shrinkToFit="1"/>
    </xf>
    <xf numFmtId="38" fontId="14" fillId="0" borderId="54" xfId="1" applyFont="1" applyBorder="1" applyAlignment="1">
      <alignment horizontal="center" vertical="center" shrinkToFit="1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38" fontId="14" fillId="0" borderId="55" xfId="1" applyFont="1" applyFill="1" applyBorder="1" applyAlignment="1">
      <alignment horizontal="center" vertical="center" shrinkToFit="1"/>
    </xf>
    <xf numFmtId="38" fontId="14" fillId="0" borderId="31" xfId="1" applyFont="1" applyFill="1" applyBorder="1" applyAlignment="1">
      <alignment horizontal="center" vertical="center" shrinkToFit="1"/>
    </xf>
    <xf numFmtId="38" fontId="14" fillId="0" borderId="54" xfId="1" applyFont="1" applyFill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20" fillId="0" borderId="0" xfId="0" applyFont="1" applyFill="1" applyAlignment="1">
      <alignment horizontal="center"/>
    </xf>
    <xf numFmtId="0" fontId="14" fillId="0" borderId="3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5" xfId="0" applyFont="1" applyBorder="1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14" fillId="0" borderId="54" xfId="0" applyFont="1" applyBorder="1" applyAlignment="1" applyProtection="1">
      <alignment horizontal="right" vertical="center"/>
      <protection locked="0"/>
    </xf>
    <xf numFmtId="0" fontId="14" fillId="0" borderId="55" xfId="0" applyFont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 applyProtection="1">
      <alignment horizontal="right" vertical="center"/>
      <protection locked="0"/>
    </xf>
    <xf numFmtId="0" fontId="14" fillId="0" borderId="31" xfId="0" applyFont="1" applyFill="1" applyBorder="1" applyAlignment="1" applyProtection="1">
      <alignment horizontal="right" vertical="center"/>
      <protection locked="0"/>
    </xf>
    <xf numFmtId="0" fontId="14" fillId="0" borderId="54" xfId="0" applyFont="1" applyFill="1" applyBorder="1" applyAlignment="1" applyProtection="1">
      <alignment horizontal="right" vertical="center"/>
      <protection locked="0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91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93" xfId="0" applyFont="1" applyFill="1" applyBorder="1" applyAlignment="1">
      <alignment horizontal="center" vertical="center" shrinkToFit="1"/>
    </xf>
    <xf numFmtId="0" fontId="11" fillId="0" borderId="94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91" xfId="0" applyFont="1" applyFill="1" applyBorder="1" applyAlignment="1">
      <alignment horizontal="center" vertical="center" wrapText="1" shrinkToFit="1"/>
    </xf>
    <xf numFmtId="0" fontId="11" fillId="0" borderId="95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93" xfId="0" applyFont="1" applyFill="1" applyBorder="1" applyAlignment="1">
      <alignment horizontal="center" vertical="center" wrapText="1" shrinkToFit="1"/>
    </xf>
    <xf numFmtId="3" fontId="7" fillId="0" borderId="96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95" xfId="0" applyNumberFormat="1" applyFont="1" applyFill="1" applyBorder="1" applyAlignment="1">
      <alignment horizontal="center" vertical="center" shrinkToFit="1"/>
    </xf>
    <xf numFmtId="3" fontId="7" fillId="0" borderId="4" xfId="0" applyNumberFormat="1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center" vertical="center" shrinkToFit="1"/>
    </xf>
    <xf numFmtId="0" fontId="14" fillId="0" borderId="8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7" fillId="0" borderId="89" xfId="0" quotePrefix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shrinkToFit="1"/>
    </xf>
    <xf numFmtId="38" fontId="7" fillId="0" borderId="94" xfId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 shrinkToFit="1"/>
    </xf>
    <xf numFmtId="38" fontId="7" fillId="0" borderId="10" xfId="1" applyFont="1" applyFill="1" applyBorder="1" applyAlignment="1">
      <alignment horizontal="center" vertical="center" shrinkToFit="1"/>
    </xf>
    <xf numFmtId="38" fontId="7" fillId="0" borderId="55" xfId="1" applyFont="1" applyFill="1" applyBorder="1" applyAlignment="1">
      <alignment horizontal="center" vertical="center" shrinkToFit="1"/>
    </xf>
    <xf numFmtId="38" fontId="7" fillId="0" borderId="31" xfId="1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95" xfId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 shrinkToFit="1"/>
    </xf>
    <xf numFmtId="38" fontId="7" fillId="0" borderId="75" xfId="1" applyFont="1" applyFill="1" applyBorder="1" applyAlignment="1">
      <alignment horizontal="center" vertical="center" shrinkToFit="1"/>
    </xf>
    <xf numFmtId="38" fontId="7" fillId="0" borderId="19" xfId="1" applyFont="1" applyFill="1" applyBorder="1" applyAlignment="1">
      <alignment horizontal="center" vertical="center" shrinkToFit="1"/>
    </xf>
    <xf numFmtId="38" fontId="7" fillId="0" borderId="20" xfId="1" applyFont="1" applyFill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7" fontId="0" fillId="0" borderId="1" xfId="1" applyNumberFormat="1" applyFont="1" applyBorder="1" applyAlignment="1" applyProtection="1">
      <alignment horizontal="right" vertical="center"/>
      <protection locked="0"/>
    </xf>
    <xf numFmtId="177" fontId="0" fillId="0" borderId="1" xfId="1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shrinkToFit="1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center" vertical="center" shrinkToFit="1"/>
    </xf>
    <xf numFmtId="0" fontId="7" fillId="0" borderId="111" xfId="0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7" fillId="0" borderId="19" xfId="1" applyFont="1" applyBorder="1" applyAlignment="1">
      <alignment horizontal="center" vertical="center" shrinkToFit="1"/>
    </xf>
    <xf numFmtId="38" fontId="7" fillId="0" borderId="46" xfId="1" applyFont="1" applyBorder="1" applyAlignment="1">
      <alignment horizontal="center" vertical="center" shrinkToFit="1"/>
    </xf>
    <xf numFmtId="0" fontId="7" fillId="0" borderId="47" xfId="0" applyFont="1" applyBorder="1" applyAlignment="1" applyProtection="1">
      <alignment horizontal="right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98" xfId="0" applyFont="1" applyBorder="1" applyAlignment="1">
      <alignment horizontal="center" vertical="center" shrinkToFit="1"/>
    </xf>
    <xf numFmtId="177" fontId="18" fillId="0" borderId="97" xfId="1" applyNumberFormat="1" applyFont="1" applyBorder="1" applyAlignment="1">
      <alignment horizontal="center" vertical="center" wrapText="1"/>
    </xf>
    <xf numFmtId="177" fontId="18" fillId="0" borderId="97" xfId="1" applyNumberFormat="1" applyFont="1" applyBorder="1" applyAlignment="1">
      <alignment horizontal="center" vertical="center" shrinkToFit="1"/>
    </xf>
    <xf numFmtId="177" fontId="0" fillId="0" borderId="99" xfId="1" applyNumberFormat="1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top" wrapText="1" shrinkToFit="1"/>
    </xf>
    <xf numFmtId="0" fontId="15" fillId="0" borderId="2" xfId="0" applyFont="1" applyBorder="1" applyAlignment="1">
      <alignment horizontal="left" vertical="top" shrinkToFit="1"/>
    </xf>
    <xf numFmtId="0" fontId="15" fillId="0" borderId="10" xfId="0" applyFont="1" applyBorder="1" applyAlignment="1">
      <alignment horizontal="left" vertical="top" shrinkToFit="1"/>
    </xf>
    <xf numFmtId="0" fontId="15" fillId="0" borderId="4" xfId="0" applyFont="1" applyBorder="1" applyAlignment="1">
      <alignment horizontal="left" vertical="top" shrinkToFit="1"/>
    </xf>
    <xf numFmtId="0" fontId="15" fillId="0" borderId="9" xfId="0" applyFont="1" applyBorder="1" applyAlignment="1">
      <alignment horizontal="left" vertical="top" shrinkToFit="1"/>
    </xf>
    <xf numFmtId="0" fontId="14" fillId="0" borderId="116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86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88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38" fontId="7" fillId="0" borderId="73" xfId="1" applyFont="1" applyBorder="1" applyAlignment="1">
      <alignment horizontal="center" vertical="center" shrinkToFit="1"/>
    </xf>
    <xf numFmtId="38" fontId="7" fillId="0" borderId="74" xfId="1" applyFont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31" xfId="0" applyFont="1" applyBorder="1" applyAlignment="1">
      <alignment horizontal="left" vertical="center" shrinkToFit="1"/>
    </xf>
    <xf numFmtId="0" fontId="29" fillId="0" borderId="5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/>
      <protection locked="0"/>
    </xf>
    <xf numFmtId="38" fontId="7" fillId="0" borderId="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1" fillId="0" borderId="47" xfId="0" applyFont="1" applyBorder="1" applyAlignment="1" applyProtection="1">
      <alignment horizontal="right" vertical="center"/>
      <protection locked="0"/>
    </xf>
    <xf numFmtId="38" fontId="7" fillId="0" borderId="47" xfId="1" applyFont="1" applyBorder="1" applyAlignment="1">
      <alignment horizontal="center" vertical="center"/>
    </xf>
    <xf numFmtId="38" fontId="11" fillId="0" borderId="47" xfId="1" applyFont="1" applyBorder="1" applyAlignment="1">
      <alignment horizontal="center" vertical="center"/>
    </xf>
    <xf numFmtId="0" fontId="11" fillId="0" borderId="73" xfId="0" applyFont="1" applyBorder="1" applyAlignment="1" applyProtection="1">
      <alignment horizontal="right" vertical="center"/>
      <protection locked="0"/>
    </xf>
    <xf numFmtId="38" fontId="7" fillId="0" borderId="73" xfId="1" applyFont="1" applyBorder="1" applyAlignment="1">
      <alignment horizontal="center" vertical="center"/>
    </xf>
    <xf numFmtId="38" fontId="11" fillId="0" borderId="73" xfId="1" applyFont="1" applyBorder="1" applyAlignment="1">
      <alignment horizontal="center" vertical="center"/>
    </xf>
    <xf numFmtId="0" fontId="14" fillId="0" borderId="47" xfId="0" applyFont="1" applyBorder="1" applyAlignment="1" applyProtection="1">
      <alignment horizontal="right" vertical="center"/>
      <protection locked="0"/>
    </xf>
    <xf numFmtId="38" fontId="14" fillId="0" borderId="47" xfId="1" applyFont="1" applyBorder="1" applyAlignment="1">
      <alignment horizontal="center" vertical="center" shrinkToFit="1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38" fontId="7" fillId="0" borderId="5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54" xfId="1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85" xfId="0" applyFont="1" applyBorder="1" applyAlignment="1" applyProtection="1">
      <alignment horizontal="right" vertical="center"/>
      <protection locked="0"/>
    </xf>
    <xf numFmtId="38" fontId="7" fillId="0" borderId="85" xfId="1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4" fillId="0" borderId="84" xfId="0" applyFont="1" applyBorder="1" applyAlignment="1" applyProtection="1">
      <alignment horizontal="right" vertical="center"/>
      <protection locked="0"/>
    </xf>
    <xf numFmtId="38" fontId="7" fillId="0" borderId="84" xfId="1" applyFont="1" applyFill="1" applyBorder="1" applyAlignment="1">
      <alignment horizontal="center" vertical="center"/>
    </xf>
    <xf numFmtId="38" fontId="14" fillId="0" borderId="84" xfId="1" applyFont="1" applyBorder="1" applyAlignment="1">
      <alignment horizontal="center" vertical="center" shrinkToFit="1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right" vertical="center"/>
      <protection locked="0"/>
    </xf>
    <xf numFmtId="0" fontId="14" fillId="0" borderId="100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30" xfId="0" applyFont="1" applyBorder="1" applyAlignment="1">
      <alignment horizontal="center" vertical="center" shrinkToFit="1"/>
    </xf>
    <xf numFmtId="0" fontId="14" fillId="0" borderId="85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4" fillId="0" borderId="83" xfId="0" applyFont="1" applyBorder="1" applyAlignment="1" applyProtection="1">
      <alignment horizontal="right" vertical="center"/>
      <protection locked="0"/>
    </xf>
    <xf numFmtId="38" fontId="7" fillId="0" borderId="83" xfId="1" applyFont="1" applyBorder="1" applyAlignment="1">
      <alignment horizontal="center" vertical="center"/>
    </xf>
    <xf numFmtId="38" fontId="14" fillId="0" borderId="83" xfId="1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wrapText="1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38" fontId="7" fillId="0" borderId="83" xfId="1" applyFont="1" applyFill="1" applyBorder="1" applyAlignment="1">
      <alignment horizontal="center" vertical="center"/>
    </xf>
    <xf numFmtId="38" fontId="14" fillId="0" borderId="85" xfId="1" applyFont="1" applyBorder="1" applyAlignment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8" fillId="0" borderId="118" xfId="0" applyFont="1" applyFill="1" applyBorder="1" applyAlignment="1">
      <alignment horizontal="center" vertical="center" wrapText="1" shrinkToFit="1"/>
    </xf>
    <xf numFmtId="0" fontId="28" fillId="0" borderId="2" xfId="0" applyFont="1" applyFill="1" applyBorder="1" applyAlignment="1">
      <alignment horizontal="center" vertical="center" wrapText="1" shrinkToFit="1"/>
    </xf>
    <xf numFmtId="0" fontId="28" fillId="0" borderId="10" xfId="0" applyFont="1" applyFill="1" applyBorder="1" applyAlignment="1">
      <alignment horizontal="center" vertical="center" wrapText="1" shrinkToFit="1"/>
    </xf>
    <xf numFmtId="0" fontId="28" fillId="0" borderId="119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 shrinkToFit="1"/>
    </xf>
    <xf numFmtId="0" fontId="28" fillId="0" borderId="120" xfId="0" applyFont="1" applyFill="1" applyBorder="1" applyAlignment="1">
      <alignment horizontal="center" vertical="center" wrapText="1" shrinkToFit="1"/>
    </xf>
    <xf numFmtId="0" fontId="28" fillId="0" borderId="6" xfId="0" applyFont="1" applyFill="1" applyBorder="1" applyAlignment="1">
      <alignment horizontal="center" vertical="center" wrapText="1" shrinkToFit="1"/>
    </xf>
    <xf numFmtId="0" fontId="28" fillId="0" borderId="121" xfId="0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 shrinkToFit="1"/>
    </xf>
    <xf numFmtId="0" fontId="7" fillId="0" borderId="104" xfId="0" applyFont="1" applyBorder="1" applyAlignment="1">
      <alignment horizontal="center" vertical="center" shrinkToFit="1"/>
    </xf>
    <xf numFmtId="0" fontId="7" fillId="0" borderId="103" xfId="0" applyFont="1" applyBorder="1" applyAlignment="1" applyProtection="1">
      <alignment horizontal="center" vertical="center" shrinkToFit="1"/>
      <protection locked="0"/>
    </xf>
    <xf numFmtId="0" fontId="7" fillId="0" borderId="104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>
      <alignment horizontal="right" vertical="center" shrinkToFit="1"/>
    </xf>
    <xf numFmtId="0" fontId="0" fillId="0" borderId="0" xfId="0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0" fillId="0" borderId="0" xfId="0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176" fontId="7" fillId="0" borderId="67" xfId="0" applyNumberFormat="1" applyFont="1" applyBorder="1" applyAlignment="1" applyProtection="1">
      <alignment horizontal="right" vertical="center"/>
      <protection locked="0"/>
    </xf>
    <xf numFmtId="176" fontId="7" fillId="0" borderId="50" xfId="0" applyNumberFormat="1" applyFont="1" applyBorder="1" applyAlignment="1" applyProtection="1">
      <alignment horizontal="right" vertical="center"/>
      <protection locked="0"/>
    </xf>
    <xf numFmtId="176" fontId="7" fillId="0" borderId="59" xfId="0" applyNumberFormat="1" applyFont="1" applyBorder="1" applyAlignment="1" applyProtection="1">
      <alignment horizontal="right" vertical="center"/>
      <protection locked="0"/>
    </xf>
    <xf numFmtId="176" fontId="7" fillId="0" borderId="68" xfId="0" applyNumberFormat="1" applyFont="1" applyBorder="1" applyAlignment="1" applyProtection="1">
      <alignment horizontal="right" vertical="center"/>
      <protection locked="0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60" xfId="0" applyNumberFormat="1" applyFont="1" applyBorder="1" applyAlignment="1" applyProtection="1">
      <alignment horizontal="right" vertical="center"/>
      <protection locked="0"/>
    </xf>
    <xf numFmtId="176" fontId="7" fillId="0" borderId="49" xfId="0" applyNumberFormat="1" applyFont="1" applyBorder="1" applyAlignment="1" applyProtection="1">
      <alignment horizontal="right" vertical="center"/>
      <protection locked="0"/>
    </xf>
    <xf numFmtId="176" fontId="7" fillId="0" borderId="65" xfId="0" applyNumberFormat="1" applyFont="1" applyBorder="1" applyAlignment="1" applyProtection="1">
      <alignment horizontal="right" vertical="center"/>
      <protection locked="0"/>
    </xf>
    <xf numFmtId="176" fontId="7" fillId="0" borderId="51" xfId="0" applyNumberFormat="1" applyFont="1" applyBorder="1" applyAlignment="1" applyProtection="1">
      <alignment horizontal="right" vertical="center"/>
      <protection locked="0"/>
    </xf>
    <xf numFmtId="176" fontId="7" fillId="0" borderId="66" xfId="0" applyNumberFormat="1" applyFont="1" applyBorder="1" applyAlignment="1" applyProtection="1">
      <alignment horizontal="right" vertical="center"/>
      <protection locked="0"/>
    </xf>
    <xf numFmtId="176" fontId="7" fillId="0" borderId="69" xfId="0" applyNumberFormat="1" applyFont="1" applyBorder="1" applyAlignment="1" applyProtection="1">
      <alignment horizontal="right" vertical="center"/>
      <protection locked="0"/>
    </xf>
    <xf numFmtId="176" fontId="7" fillId="0" borderId="70" xfId="0" applyNumberFormat="1" applyFont="1" applyBorder="1" applyAlignment="1" applyProtection="1">
      <alignment horizontal="right" vertical="center"/>
      <protection locked="0"/>
    </xf>
    <xf numFmtId="176" fontId="7" fillId="0" borderId="71" xfId="0" applyNumberFormat="1" applyFont="1" applyBorder="1" applyAlignment="1" applyProtection="1">
      <alignment horizontal="right" vertical="center"/>
      <protection locked="0"/>
    </xf>
    <xf numFmtId="176" fontId="7" fillId="0" borderId="72" xfId="0" applyNumberFormat="1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49" fontId="22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38" fontId="4" fillId="0" borderId="0" xfId="1" applyFont="1" applyBorder="1" applyAlignment="1">
      <alignment horizontal="center" vertical="center"/>
    </xf>
    <xf numFmtId="0" fontId="14" fillId="0" borderId="117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5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66" xfId="0" applyFont="1" applyBorder="1" applyAlignment="1" applyProtection="1">
      <alignment horizontal="right" vertical="center" shrinkToFit="1"/>
      <protection locked="0"/>
    </xf>
    <xf numFmtId="0" fontId="7" fillId="0" borderId="68" xfId="0" applyFont="1" applyBorder="1" applyAlignment="1" applyProtection="1">
      <alignment horizontal="right" vertical="center" shrinkToFit="1"/>
      <protection locked="0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32" fillId="0" borderId="126" xfId="0" applyFont="1" applyBorder="1" applyAlignment="1">
      <alignment horizontal="center" vertical="center" shrinkToFit="1"/>
    </xf>
    <xf numFmtId="0" fontId="32" fillId="0" borderId="127" xfId="0" applyFont="1" applyBorder="1" applyAlignment="1">
      <alignment horizontal="center" vertical="center" shrinkToFit="1"/>
    </xf>
    <xf numFmtId="0" fontId="32" fillId="0" borderId="128" xfId="0" applyFont="1" applyBorder="1" applyAlignment="1">
      <alignment horizontal="center" vertical="center" shrinkToFit="1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14" fillId="0" borderId="101" xfId="0" applyFont="1" applyFill="1" applyBorder="1" applyAlignment="1" applyProtection="1">
      <alignment horizontal="center" vertical="center" shrinkToFit="1"/>
      <protection locked="0"/>
    </xf>
    <xf numFmtId="0" fontId="14" fillId="0" borderId="102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7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95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32118@compass-jp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139065</xdr:colOff>
      <xdr:row>3</xdr:row>
      <xdr:rowOff>20955</xdr:rowOff>
    </xdr:from>
    <xdr:to>
      <xdr:col>35</xdr:col>
      <xdr:colOff>114300</xdr:colOff>
      <xdr:row>9</xdr:row>
      <xdr:rowOff>152400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CEEB6-DDBF-4CB0-A584-3F51A0117A12}"/>
            </a:ext>
          </a:extLst>
        </xdr:cNvPr>
        <xdr:cNvSpPr/>
      </xdr:nvSpPr>
      <xdr:spPr>
        <a:xfrm>
          <a:off x="539115" y="582930"/>
          <a:ext cx="6576060" cy="121729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提出先：コンパスグループジャパン株式会社　国立若狭湾青少年自然の家店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TEL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0770-54-3345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FAX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0770-54-3412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E-mail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32118@compass-jpn.com</a:t>
          </a:r>
        </a:p>
        <a:p>
          <a:pPr algn="l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　　　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利用の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ea"/>
              <a:ea typeface="+mn-ea"/>
              <a:cs typeface="+mn-cs"/>
            </a:rPr>
            <a:t>１ヶ月前までに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ご提出ください。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123825</xdr:colOff>
      <xdr:row>26</xdr:row>
      <xdr:rowOff>28575</xdr:rowOff>
    </xdr:from>
    <xdr:to>
      <xdr:col>39</xdr:col>
      <xdr:colOff>1876425</xdr:colOff>
      <xdr:row>26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171B536-8FB6-4499-BF44-9D0967BBD814}"/>
            </a:ext>
          </a:extLst>
        </xdr:cNvPr>
        <xdr:cNvCxnSpPr/>
      </xdr:nvCxnSpPr>
      <xdr:spPr>
        <a:xfrm flipV="1">
          <a:off x="7724775" y="44672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28</xdr:row>
      <xdr:rowOff>28575</xdr:rowOff>
    </xdr:from>
    <xdr:to>
      <xdr:col>39</xdr:col>
      <xdr:colOff>1876425</xdr:colOff>
      <xdr:row>28</xdr:row>
      <xdr:rowOff>28575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33D4A3E-06CB-4E46-BCED-4180F883FC37}"/>
            </a:ext>
          </a:extLst>
        </xdr:cNvPr>
        <xdr:cNvCxnSpPr/>
      </xdr:nvCxnSpPr>
      <xdr:spPr>
        <a:xfrm flipV="1">
          <a:off x="7724775" y="471487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30</xdr:row>
      <xdr:rowOff>19050</xdr:rowOff>
    </xdr:from>
    <xdr:to>
      <xdr:col>39</xdr:col>
      <xdr:colOff>1876425</xdr:colOff>
      <xdr:row>30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1E1267F-1E1A-4D3F-ADD0-92888E0467C4}"/>
            </a:ext>
          </a:extLst>
        </xdr:cNvPr>
        <xdr:cNvCxnSpPr/>
      </xdr:nvCxnSpPr>
      <xdr:spPr>
        <a:xfrm flipV="1">
          <a:off x="7724775" y="495300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32</xdr:row>
      <xdr:rowOff>9525</xdr:rowOff>
    </xdr:from>
    <xdr:to>
      <xdr:col>39</xdr:col>
      <xdr:colOff>1876425</xdr:colOff>
      <xdr:row>32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D38E81F-600C-458F-92B4-84A3418ADFF1}"/>
            </a:ext>
          </a:extLst>
        </xdr:cNvPr>
        <xdr:cNvCxnSpPr/>
      </xdr:nvCxnSpPr>
      <xdr:spPr>
        <a:xfrm flipV="1">
          <a:off x="7724775" y="51911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34</xdr:row>
      <xdr:rowOff>0</xdr:rowOff>
    </xdr:from>
    <xdr:to>
      <xdr:col>39</xdr:col>
      <xdr:colOff>1876425</xdr:colOff>
      <xdr:row>34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7D35E71-713C-4993-98B5-6669A0039298}"/>
            </a:ext>
          </a:extLst>
        </xdr:cNvPr>
        <xdr:cNvCxnSpPr/>
      </xdr:nvCxnSpPr>
      <xdr:spPr>
        <a:xfrm flipV="1">
          <a:off x="7724775" y="542925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2FCE-B0C7-4362-AC4F-E62662CF2326}">
  <dimension ref="B2:CC132"/>
  <sheetViews>
    <sheetView tabSelected="1" view="pageBreakPreview" zoomScaleNormal="100" zoomScaleSheetLayoutView="100" workbookViewId="0">
      <selection activeCell="V120" sqref="V120:AG120"/>
    </sheetView>
  </sheetViews>
  <sheetFormatPr defaultColWidth="2.625" defaultRowHeight="15.75" customHeight="1" x14ac:dyDescent="0.15"/>
  <cols>
    <col min="1" max="39" width="2.625" customWidth="1"/>
    <col min="40" max="40" width="25" bestFit="1" customWidth="1"/>
    <col min="41" max="41" width="5.875" style="1" customWidth="1"/>
    <col min="50" max="50" width="2.625" customWidth="1"/>
    <col min="59" max="59" width="2.625" customWidth="1"/>
  </cols>
  <sheetData>
    <row r="2" spans="2:44" ht="14.25" customHeight="1" x14ac:dyDescent="0.15">
      <c r="B2" s="17"/>
      <c r="C2" s="18"/>
      <c r="D2" s="18"/>
      <c r="E2" s="18"/>
      <c r="F2" s="18"/>
      <c r="G2" s="18"/>
      <c r="H2" s="18"/>
      <c r="I2" s="18"/>
      <c r="J2" s="18"/>
      <c r="K2" s="18"/>
      <c r="L2" s="437" t="s">
        <v>6</v>
      </c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18"/>
      <c r="AD2" s="439"/>
      <c r="AE2" s="439"/>
      <c r="AF2" s="439"/>
      <c r="AG2" s="455" t="s">
        <v>132</v>
      </c>
      <c r="AH2" s="456"/>
      <c r="AI2" s="456"/>
      <c r="AJ2" s="456"/>
      <c r="AK2" s="456"/>
      <c r="AL2" s="456"/>
      <c r="AM2" s="2"/>
    </row>
    <row r="3" spans="2:44" ht="14.25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18"/>
      <c r="AD3" s="439"/>
      <c r="AE3" s="439"/>
      <c r="AF3" s="439"/>
      <c r="AG3" s="456"/>
      <c r="AH3" s="456"/>
      <c r="AI3" s="456"/>
      <c r="AJ3" s="456"/>
      <c r="AK3" s="456"/>
      <c r="AL3" s="456"/>
      <c r="AM3" s="2"/>
    </row>
    <row r="4" spans="2:44" ht="14.25" customHeight="1" x14ac:dyDescent="0.1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2:44" ht="14.25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2:44" ht="14.25" customHeight="1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2:44" ht="14.2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2:44" ht="14.25" customHeight="1" x14ac:dyDescent="0.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2:44" ht="14.25" customHeight="1" x14ac:dyDescent="0.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2:44" ht="14.2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2:44" ht="21" customHeight="1" x14ac:dyDescent="0.15">
      <c r="B11" s="17"/>
      <c r="C11" s="17"/>
      <c r="D11" s="450" t="s">
        <v>12</v>
      </c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 t="s">
        <v>15</v>
      </c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17"/>
      <c r="AL11" s="17"/>
      <c r="AN11" s="11"/>
    </row>
    <row r="12" spans="2:44" ht="14.25" customHeight="1" x14ac:dyDescent="0.15">
      <c r="B12" s="17"/>
      <c r="C12" s="17"/>
      <c r="D12" s="460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2"/>
      <c r="X12" s="460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2"/>
      <c r="AK12" s="17"/>
      <c r="AL12" s="17"/>
      <c r="AN12" s="457"/>
      <c r="AO12" s="457"/>
      <c r="AP12" s="457"/>
      <c r="AQ12" s="457"/>
      <c r="AR12" s="397"/>
    </row>
    <row r="13" spans="2:44" ht="14.25" customHeight="1" x14ac:dyDescent="0.15">
      <c r="B13" s="17"/>
      <c r="C13" s="17"/>
      <c r="D13" s="447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9"/>
      <c r="X13" s="447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9"/>
      <c r="AK13" s="17"/>
      <c r="AL13" s="17"/>
      <c r="AN13" s="457"/>
      <c r="AO13" s="457"/>
      <c r="AP13" s="457"/>
      <c r="AQ13" s="457"/>
      <c r="AR13" s="397"/>
    </row>
    <row r="14" spans="2:44" ht="8.25" customHeight="1" x14ac:dyDescent="0.15">
      <c r="B14" s="17"/>
      <c r="C14" s="17"/>
      <c r="D14" s="450" t="s">
        <v>13</v>
      </c>
      <c r="E14" s="450"/>
      <c r="F14" s="450"/>
      <c r="G14" s="450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0" t="s">
        <v>14</v>
      </c>
      <c r="U14" s="450"/>
      <c r="V14" s="450"/>
      <c r="W14" s="450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17"/>
      <c r="AL14" s="17"/>
      <c r="AO14" s="397"/>
      <c r="AP14" s="397"/>
      <c r="AQ14" s="397"/>
    </row>
    <row r="15" spans="2:44" ht="8.25" customHeight="1" x14ac:dyDescent="0.15">
      <c r="B15" s="17"/>
      <c r="C15" s="17"/>
      <c r="D15" s="450"/>
      <c r="E15" s="450"/>
      <c r="F15" s="450"/>
      <c r="G15" s="450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0"/>
      <c r="U15" s="450"/>
      <c r="V15" s="450"/>
      <c r="W15" s="450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17"/>
      <c r="AL15" s="17"/>
    </row>
    <row r="16" spans="2:44" ht="21.75" customHeight="1" x14ac:dyDescent="0.15">
      <c r="B16" s="17"/>
      <c r="C16" s="17"/>
      <c r="D16" s="185" t="s">
        <v>89</v>
      </c>
      <c r="E16" s="186"/>
      <c r="F16" s="186"/>
      <c r="G16" s="343"/>
      <c r="H16" s="452"/>
      <c r="I16" s="453"/>
      <c r="J16" s="453"/>
      <c r="K16" s="19" t="s">
        <v>90</v>
      </c>
      <c r="L16" s="453"/>
      <c r="M16" s="453"/>
      <c r="N16" s="19" t="s">
        <v>7</v>
      </c>
      <c r="O16" s="453"/>
      <c r="P16" s="453"/>
      <c r="Q16" s="19" t="s">
        <v>92</v>
      </c>
      <c r="R16" s="19"/>
      <c r="S16" s="19"/>
      <c r="T16" s="20" t="s">
        <v>91</v>
      </c>
      <c r="U16" s="186"/>
      <c r="V16" s="186"/>
      <c r="W16" s="186"/>
      <c r="X16" s="19" t="s">
        <v>90</v>
      </c>
      <c r="Y16" s="453"/>
      <c r="Z16" s="453"/>
      <c r="AA16" s="19" t="s">
        <v>7</v>
      </c>
      <c r="AB16" s="453"/>
      <c r="AC16" s="453"/>
      <c r="AD16" s="19" t="s">
        <v>3</v>
      </c>
      <c r="AE16" s="19"/>
      <c r="AF16" s="19"/>
      <c r="AG16" s="19"/>
      <c r="AH16" s="19"/>
      <c r="AI16" s="19"/>
      <c r="AJ16" s="21"/>
      <c r="AK16" s="17"/>
      <c r="AL16" s="17"/>
    </row>
    <row r="17" spans="2:68" ht="3" customHeight="1" x14ac:dyDescent="0.1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7"/>
      <c r="AJ17" s="17"/>
      <c r="AK17" s="17"/>
      <c r="AL17" s="17"/>
    </row>
    <row r="18" spans="2:68" ht="14.25" customHeight="1" x14ac:dyDescent="0.15">
      <c r="B18" s="17"/>
      <c r="C18" s="69" t="s">
        <v>57</v>
      </c>
      <c r="D18" s="22"/>
      <c r="E18" s="22"/>
      <c r="F18" s="22"/>
      <c r="G18" s="22"/>
      <c r="H18" s="22"/>
      <c r="I18" s="22"/>
      <c r="J18" s="22"/>
      <c r="K18" s="22"/>
      <c r="L18" s="69" t="s">
        <v>47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17"/>
      <c r="X18" s="22"/>
      <c r="Y18" s="84">
        <v>3</v>
      </c>
      <c r="Z18" s="454" t="s">
        <v>60</v>
      </c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</row>
    <row r="19" spans="2:68" ht="12.6" customHeight="1" x14ac:dyDescent="0.15">
      <c r="B19" s="17"/>
      <c r="C19" s="17"/>
      <c r="D19" s="440"/>
      <c r="E19" s="441"/>
      <c r="F19" s="441"/>
      <c r="G19" s="441"/>
      <c r="H19" s="91" t="s">
        <v>56</v>
      </c>
      <c r="I19" s="92"/>
      <c r="J19" s="17"/>
      <c r="K19" s="17"/>
      <c r="L19" s="444" t="s">
        <v>43</v>
      </c>
      <c r="M19" s="445"/>
      <c r="N19" s="445"/>
      <c r="O19" s="445"/>
      <c r="P19" s="445"/>
      <c r="Q19" s="445"/>
      <c r="R19" s="445"/>
      <c r="S19" s="445"/>
      <c r="T19" s="445"/>
      <c r="U19" s="445"/>
      <c r="V19" s="446"/>
      <c r="W19" s="17"/>
      <c r="X19" s="17"/>
      <c r="Y19" s="444" t="s">
        <v>48</v>
      </c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6"/>
      <c r="AK19" s="17"/>
      <c r="AL19" s="17"/>
    </row>
    <row r="20" spans="2:68" ht="12.6" customHeight="1" x14ac:dyDescent="0.15">
      <c r="B20" s="17"/>
      <c r="C20" s="17"/>
      <c r="D20" s="442"/>
      <c r="E20" s="443"/>
      <c r="F20" s="443"/>
      <c r="G20" s="443"/>
      <c r="H20" s="97"/>
      <c r="I20" s="98"/>
      <c r="J20" s="17"/>
      <c r="K20" s="17"/>
      <c r="L20" s="447"/>
      <c r="M20" s="448"/>
      <c r="N20" s="448"/>
      <c r="O20" s="448"/>
      <c r="P20" s="448"/>
      <c r="Q20" s="448"/>
      <c r="R20" s="448"/>
      <c r="S20" s="448"/>
      <c r="T20" s="448"/>
      <c r="U20" s="448"/>
      <c r="V20" s="449"/>
      <c r="W20" s="17"/>
      <c r="X20" s="17"/>
      <c r="Y20" s="447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9"/>
      <c r="AK20" s="17"/>
      <c r="AL20" s="17"/>
      <c r="AN20" t="s">
        <v>95</v>
      </c>
    </row>
    <row r="21" spans="2:68" ht="3" customHeight="1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2:68" ht="15" customHeight="1" x14ac:dyDescent="0.15">
      <c r="B22" s="17"/>
      <c r="C22" s="17" t="s">
        <v>58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N22" s="48"/>
      <c r="AO22" s="203" t="s">
        <v>8</v>
      </c>
      <c r="AP22" s="204"/>
      <c r="AQ22" s="204"/>
      <c r="AR22" s="204"/>
      <c r="AS22" s="204"/>
      <c r="AT22" s="204"/>
      <c r="AU22" s="204"/>
      <c r="AV22" s="204"/>
      <c r="AW22" s="205"/>
      <c r="AX22" s="203" t="s">
        <v>9</v>
      </c>
      <c r="AY22" s="204"/>
      <c r="AZ22" s="204"/>
      <c r="BA22" s="204"/>
      <c r="BB22" s="204"/>
      <c r="BC22" s="204"/>
      <c r="BD22" s="204"/>
      <c r="BE22" s="204"/>
      <c r="BF22" s="205"/>
      <c r="BG22" s="203" t="s">
        <v>10</v>
      </c>
      <c r="BH22" s="204"/>
      <c r="BI22" s="204"/>
      <c r="BJ22" s="204"/>
      <c r="BK22" s="204"/>
      <c r="BL22" s="204"/>
      <c r="BM22" s="204"/>
      <c r="BN22" s="204"/>
      <c r="BO22" s="205"/>
    </row>
    <row r="23" spans="2:68" ht="14.25" customHeight="1" x14ac:dyDescent="0.15">
      <c r="B23" s="17"/>
      <c r="C23" s="17"/>
      <c r="D23" s="463"/>
      <c r="E23" s="464"/>
      <c r="F23" s="464"/>
      <c r="G23" s="464"/>
      <c r="H23" s="464"/>
      <c r="I23" s="465"/>
      <c r="J23" s="185" t="s">
        <v>8</v>
      </c>
      <c r="K23" s="186"/>
      <c r="L23" s="186"/>
      <c r="M23" s="186"/>
      <c r="N23" s="186"/>
      <c r="O23" s="186"/>
      <c r="P23" s="186"/>
      <c r="Q23" s="186"/>
      <c r="R23" s="343"/>
      <c r="S23" s="185" t="s">
        <v>9</v>
      </c>
      <c r="T23" s="186"/>
      <c r="U23" s="186"/>
      <c r="V23" s="186"/>
      <c r="W23" s="186"/>
      <c r="X23" s="186"/>
      <c r="Y23" s="186"/>
      <c r="Z23" s="186"/>
      <c r="AA23" s="343"/>
      <c r="AB23" s="185" t="s">
        <v>10</v>
      </c>
      <c r="AC23" s="186"/>
      <c r="AD23" s="186"/>
      <c r="AE23" s="186"/>
      <c r="AF23" s="186"/>
      <c r="AG23" s="186"/>
      <c r="AH23" s="186"/>
      <c r="AI23" s="186"/>
      <c r="AJ23" s="343"/>
      <c r="AK23" s="17"/>
      <c r="AL23" s="17"/>
      <c r="AN23" s="48"/>
      <c r="AO23" s="206" t="s">
        <v>11</v>
      </c>
      <c r="AP23" s="206"/>
      <c r="AQ23" s="206"/>
      <c r="AR23" s="208" t="s">
        <v>0</v>
      </c>
      <c r="AS23" s="208"/>
      <c r="AT23" s="208"/>
      <c r="AU23" s="208" t="s">
        <v>1</v>
      </c>
      <c r="AV23" s="208"/>
      <c r="AW23" s="208"/>
      <c r="AX23" s="206" t="s">
        <v>11</v>
      </c>
      <c r="AY23" s="206"/>
      <c r="AZ23" s="206"/>
      <c r="BA23" s="208" t="s">
        <v>0</v>
      </c>
      <c r="BB23" s="208"/>
      <c r="BC23" s="208"/>
      <c r="BD23" s="208" t="s">
        <v>1</v>
      </c>
      <c r="BE23" s="208"/>
      <c r="BF23" s="208"/>
      <c r="BG23" s="206" t="s">
        <v>11</v>
      </c>
      <c r="BH23" s="206"/>
      <c r="BI23" s="206"/>
      <c r="BJ23" s="208" t="s">
        <v>0</v>
      </c>
      <c r="BK23" s="208"/>
      <c r="BL23" s="208"/>
      <c r="BM23" s="208" t="s">
        <v>1</v>
      </c>
      <c r="BN23" s="208"/>
      <c r="BO23" s="208"/>
    </row>
    <row r="24" spans="2:68" ht="13.15" customHeight="1" x14ac:dyDescent="0.15">
      <c r="B24" s="17"/>
      <c r="C24" s="17"/>
      <c r="D24" s="466"/>
      <c r="E24" s="467"/>
      <c r="F24" s="467"/>
      <c r="G24" s="467"/>
      <c r="H24" s="467"/>
      <c r="I24" s="468"/>
      <c r="J24" s="425" t="s">
        <v>11</v>
      </c>
      <c r="K24" s="426"/>
      <c r="L24" s="427"/>
      <c r="M24" s="431" t="s">
        <v>0</v>
      </c>
      <c r="N24" s="432"/>
      <c r="O24" s="433"/>
      <c r="P24" s="472" t="s">
        <v>1</v>
      </c>
      <c r="Q24" s="432"/>
      <c r="R24" s="473"/>
      <c r="S24" s="425" t="s">
        <v>11</v>
      </c>
      <c r="T24" s="426"/>
      <c r="U24" s="427"/>
      <c r="V24" s="431" t="s">
        <v>0</v>
      </c>
      <c r="W24" s="432"/>
      <c r="X24" s="433"/>
      <c r="Y24" s="472" t="s">
        <v>1</v>
      </c>
      <c r="Z24" s="432"/>
      <c r="AA24" s="473"/>
      <c r="AB24" s="425" t="s">
        <v>11</v>
      </c>
      <c r="AC24" s="426"/>
      <c r="AD24" s="427"/>
      <c r="AE24" s="431" t="s">
        <v>0</v>
      </c>
      <c r="AF24" s="432"/>
      <c r="AG24" s="433"/>
      <c r="AH24" s="472" t="s">
        <v>1</v>
      </c>
      <c r="AI24" s="432"/>
      <c r="AJ24" s="473"/>
      <c r="AK24" s="17"/>
      <c r="AL24" s="17"/>
      <c r="AN24" s="48"/>
      <c r="AO24" s="207"/>
      <c r="AP24" s="207"/>
      <c r="AQ24" s="207"/>
      <c r="AR24" s="209"/>
      <c r="AS24" s="209"/>
      <c r="AT24" s="209"/>
      <c r="AU24" s="209"/>
      <c r="AV24" s="209"/>
      <c r="AW24" s="209"/>
      <c r="AX24" s="207"/>
      <c r="AY24" s="207"/>
      <c r="AZ24" s="207"/>
      <c r="BA24" s="209"/>
      <c r="BB24" s="209"/>
      <c r="BC24" s="209"/>
      <c r="BD24" s="209"/>
      <c r="BE24" s="209"/>
      <c r="BF24" s="209"/>
      <c r="BG24" s="207"/>
      <c r="BH24" s="207"/>
      <c r="BI24" s="207"/>
      <c r="BJ24" s="209"/>
      <c r="BK24" s="209"/>
      <c r="BL24" s="209"/>
      <c r="BM24" s="209"/>
      <c r="BN24" s="209"/>
      <c r="BO24" s="209"/>
    </row>
    <row r="25" spans="2:68" ht="21.75" customHeight="1" thickBot="1" x14ac:dyDescent="0.2">
      <c r="B25" s="17"/>
      <c r="C25" s="17"/>
      <c r="D25" s="469"/>
      <c r="E25" s="470"/>
      <c r="F25" s="470"/>
      <c r="G25" s="470"/>
      <c r="H25" s="470"/>
      <c r="I25" s="471"/>
      <c r="J25" s="428"/>
      <c r="K25" s="429"/>
      <c r="L25" s="430"/>
      <c r="M25" s="434"/>
      <c r="N25" s="435"/>
      <c r="O25" s="436"/>
      <c r="P25" s="474"/>
      <c r="Q25" s="435"/>
      <c r="R25" s="475"/>
      <c r="S25" s="428"/>
      <c r="T25" s="429"/>
      <c r="U25" s="430"/>
      <c r="V25" s="434"/>
      <c r="W25" s="435"/>
      <c r="X25" s="436"/>
      <c r="Y25" s="474"/>
      <c r="Z25" s="435"/>
      <c r="AA25" s="475"/>
      <c r="AB25" s="428"/>
      <c r="AC25" s="429"/>
      <c r="AD25" s="430"/>
      <c r="AE25" s="434"/>
      <c r="AF25" s="435"/>
      <c r="AG25" s="436"/>
      <c r="AH25" s="474"/>
      <c r="AI25" s="435"/>
      <c r="AJ25" s="475"/>
      <c r="AK25" s="17"/>
      <c r="AL25" s="17"/>
      <c r="AN25" s="49"/>
      <c r="AO25" s="210">
        <v>480</v>
      </c>
      <c r="AP25" s="210"/>
      <c r="AQ25" s="210"/>
      <c r="AR25" s="211">
        <v>570</v>
      </c>
      <c r="AS25" s="211"/>
      <c r="AT25" s="211"/>
      <c r="AU25" s="211">
        <v>660</v>
      </c>
      <c r="AV25" s="211"/>
      <c r="AW25" s="211"/>
      <c r="AX25" s="210">
        <v>580</v>
      </c>
      <c r="AY25" s="210"/>
      <c r="AZ25" s="210"/>
      <c r="BA25" s="211">
        <v>680</v>
      </c>
      <c r="BB25" s="211"/>
      <c r="BC25" s="211"/>
      <c r="BD25" s="211">
        <v>770</v>
      </c>
      <c r="BE25" s="211"/>
      <c r="BF25" s="211"/>
      <c r="BG25" s="210">
        <v>650</v>
      </c>
      <c r="BH25" s="210"/>
      <c r="BI25" s="210"/>
      <c r="BJ25" s="211">
        <v>770</v>
      </c>
      <c r="BK25" s="211"/>
      <c r="BL25" s="211"/>
      <c r="BM25" s="211">
        <v>880</v>
      </c>
      <c r="BN25" s="211"/>
      <c r="BO25" s="211"/>
      <c r="BP25" t="s">
        <v>133</v>
      </c>
    </row>
    <row r="26" spans="2:68" ht="10.15" customHeight="1" thickTop="1" x14ac:dyDescent="0.15">
      <c r="B26" s="17"/>
      <c r="C26" s="17"/>
      <c r="D26" s="417"/>
      <c r="E26" s="418"/>
      <c r="F26" s="421" t="s">
        <v>7</v>
      </c>
      <c r="G26" s="418"/>
      <c r="H26" s="418"/>
      <c r="I26" s="423" t="s">
        <v>3</v>
      </c>
      <c r="J26" s="409"/>
      <c r="K26" s="404"/>
      <c r="L26" s="410"/>
      <c r="M26" s="413"/>
      <c r="N26" s="404"/>
      <c r="O26" s="414"/>
      <c r="P26" s="403"/>
      <c r="Q26" s="404"/>
      <c r="R26" s="405"/>
      <c r="S26" s="409"/>
      <c r="T26" s="404"/>
      <c r="U26" s="410"/>
      <c r="V26" s="413"/>
      <c r="W26" s="404"/>
      <c r="X26" s="414"/>
      <c r="Y26" s="403"/>
      <c r="Z26" s="404"/>
      <c r="AA26" s="405"/>
      <c r="AB26" s="409"/>
      <c r="AC26" s="404"/>
      <c r="AD26" s="410"/>
      <c r="AE26" s="413"/>
      <c r="AF26" s="404"/>
      <c r="AG26" s="414"/>
      <c r="AH26" s="403"/>
      <c r="AI26" s="404"/>
      <c r="AJ26" s="405"/>
      <c r="AK26" s="17"/>
      <c r="AL26" s="17"/>
      <c r="AN26" s="179"/>
      <c r="AO26" s="212">
        <f>$AO$25*J26</f>
        <v>0</v>
      </c>
      <c r="AP26" s="212"/>
      <c r="AQ26" s="212"/>
      <c r="AR26" s="212">
        <f>$AR$25*M26</f>
        <v>0</v>
      </c>
      <c r="AS26" s="212"/>
      <c r="AT26" s="212"/>
      <c r="AU26" s="212">
        <f>$AU$25*P26</f>
        <v>0</v>
      </c>
      <c r="AV26" s="212"/>
      <c r="AW26" s="212"/>
      <c r="AX26" s="212">
        <f>$AX$25*S26</f>
        <v>0</v>
      </c>
      <c r="AY26" s="212"/>
      <c r="AZ26" s="212"/>
      <c r="BA26" s="212">
        <f>$BA$25*V26</f>
        <v>0</v>
      </c>
      <c r="BB26" s="212"/>
      <c r="BC26" s="212"/>
      <c r="BD26" s="212">
        <f>$BD$25*Y26</f>
        <v>0</v>
      </c>
      <c r="BE26" s="212"/>
      <c r="BF26" s="212"/>
      <c r="BG26" s="212">
        <f>$BG$25*AB26</f>
        <v>0</v>
      </c>
      <c r="BH26" s="212"/>
      <c r="BI26" s="212"/>
      <c r="BJ26" s="212">
        <f>$BJ$25*AE26</f>
        <v>0</v>
      </c>
      <c r="BK26" s="212"/>
      <c r="BL26" s="212"/>
      <c r="BM26" s="212">
        <f>$BM$25*AH26</f>
        <v>0</v>
      </c>
      <c r="BN26" s="212"/>
      <c r="BO26" s="212"/>
    </row>
    <row r="27" spans="2:68" ht="10.15" customHeight="1" x14ac:dyDescent="0.15">
      <c r="B27" s="17"/>
      <c r="C27" s="17"/>
      <c r="D27" s="419"/>
      <c r="E27" s="420"/>
      <c r="F27" s="422"/>
      <c r="G27" s="420"/>
      <c r="H27" s="420"/>
      <c r="I27" s="424"/>
      <c r="J27" s="411"/>
      <c r="K27" s="407"/>
      <c r="L27" s="412"/>
      <c r="M27" s="415"/>
      <c r="N27" s="407"/>
      <c r="O27" s="416"/>
      <c r="P27" s="406"/>
      <c r="Q27" s="407"/>
      <c r="R27" s="408"/>
      <c r="S27" s="411"/>
      <c r="T27" s="407"/>
      <c r="U27" s="412"/>
      <c r="V27" s="415"/>
      <c r="W27" s="407"/>
      <c r="X27" s="416"/>
      <c r="Y27" s="406"/>
      <c r="Z27" s="407"/>
      <c r="AA27" s="408"/>
      <c r="AB27" s="411"/>
      <c r="AC27" s="407"/>
      <c r="AD27" s="412"/>
      <c r="AE27" s="415"/>
      <c r="AF27" s="407"/>
      <c r="AG27" s="416"/>
      <c r="AH27" s="406"/>
      <c r="AI27" s="407"/>
      <c r="AJ27" s="408"/>
      <c r="AK27" s="17"/>
      <c r="AL27" s="17"/>
      <c r="AN27" s="179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</row>
    <row r="28" spans="2:68" ht="10.15" customHeight="1" x14ac:dyDescent="0.15">
      <c r="B28" s="17"/>
      <c r="C28" s="17"/>
      <c r="D28" s="417"/>
      <c r="E28" s="418"/>
      <c r="F28" s="421" t="s">
        <v>7</v>
      </c>
      <c r="G28" s="418"/>
      <c r="H28" s="418"/>
      <c r="I28" s="423" t="s">
        <v>3</v>
      </c>
      <c r="J28" s="409"/>
      <c r="K28" s="404"/>
      <c r="L28" s="410"/>
      <c r="M28" s="413"/>
      <c r="N28" s="404"/>
      <c r="O28" s="414"/>
      <c r="P28" s="403"/>
      <c r="Q28" s="404"/>
      <c r="R28" s="405"/>
      <c r="S28" s="409"/>
      <c r="T28" s="404"/>
      <c r="U28" s="410"/>
      <c r="V28" s="413"/>
      <c r="W28" s="404"/>
      <c r="X28" s="414"/>
      <c r="Y28" s="403"/>
      <c r="Z28" s="404"/>
      <c r="AA28" s="405"/>
      <c r="AB28" s="409"/>
      <c r="AC28" s="404"/>
      <c r="AD28" s="410"/>
      <c r="AE28" s="413"/>
      <c r="AF28" s="404"/>
      <c r="AG28" s="414"/>
      <c r="AH28" s="403"/>
      <c r="AI28" s="404"/>
      <c r="AJ28" s="405"/>
      <c r="AK28" s="17"/>
      <c r="AL28" s="17"/>
      <c r="AN28" s="179"/>
      <c r="AO28" s="180">
        <f t="shared" ref="AO28" si="0">$AO$25*J28</f>
        <v>0</v>
      </c>
      <c r="AP28" s="180"/>
      <c r="AQ28" s="180"/>
      <c r="AR28" s="180">
        <f t="shared" ref="AR28" si="1">$AR$25*M28</f>
        <v>0</v>
      </c>
      <c r="AS28" s="180"/>
      <c r="AT28" s="180"/>
      <c r="AU28" s="180">
        <f t="shared" ref="AU28" si="2">$AU$25*P28</f>
        <v>0</v>
      </c>
      <c r="AV28" s="180"/>
      <c r="AW28" s="180"/>
      <c r="AX28" s="180">
        <f t="shared" ref="AX28" si="3">$AX$25*S28</f>
        <v>0</v>
      </c>
      <c r="AY28" s="180"/>
      <c r="AZ28" s="180"/>
      <c r="BA28" s="180">
        <f t="shared" ref="BA28" si="4">$BA$25*V28</f>
        <v>0</v>
      </c>
      <c r="BB28" s="180"/>
      <c r="BC28" s="180"/>
      <c r="BD28" s="180">
        <f t="shared" ref="BD28" si="5">$BD$25*Y28</f>
        <v>0</v>
      </c>
      <c r="BE28" s="180"/>
      <c r="BF28" s="180"/>
      <c r="BG28" s="180">
        <f t="shared" ref="BG28" si="6">$BG$25*AB28</f>
        <v>0</v>
      </c>
      <c r="BH28" s="180"/>
      <c r="BI28" s="180"/>
      <c r="BJ28" s="180">
        <f t="shared" ref="BJ28" si="7">$BJ$25*AE28</f>
        <v>0</v>
      </c>
      <c r="BK28" s="180"/>
      <c r="BL28" s="180"/>
      <c r="BM28" s="180">
        <f t="shared" ref="BM28" si="8">$BM$25*AH28</f>
        <v>0</v>
      </c>
      <c r="BN28" s="180"/>
      <c r="BO28" s="180"/>
    </row>
    <row r="29" spans="2:68" ht="10.15" customHeight="1" x14ac:dyDescent="0.15">
      <c r="B29" s="17"/>
      <c r="C29" s="17"/>
      <c r="D29" s="419"/>
      <c r="E29" s="420"/>
      <c r="F29" s="422"/>
      <c r="G29" s="420"/>
      <c r="H29" s="420"/>
      <c r="I29" s="424"/>
      <c r="J29" s="411"/>
      <c r="K29" s="407"/>
      <c r="L29" s="412"/>
      <c r="M29" s="415"/>
      <c r="N29" s="407"/>
      <c r="O29" s="416"/>
      <c r="P29" s="406"/>
      <c r="Q29" s="407"/>
      <c r="R29" s="408"/>
      <c r="S29" s="411"/>
      <c r="T29" s="407"/>
      <c r="U29" s="412"/>
      <c r="V29" s="415"/>
      <c r="W29" s="407"/>
      <c r="X29" s="416"/>
      <c r="Y29" s="406"/>
      <c r="Z29" s="407"/>
      <c r="AA29" s="408"/>
      <c r="AB29" s="411"/>
      <c r="AC29" s="407"/>
      <c r="AD29" s="412"/>
      <c r="AE29" s="415"/>
      <c r="AF29" s="407"/>
      <c r="AG29" s="416"/>
      <c r="AH29" s="406"/>
      <c r="AI29" s="407"/>
      <c r="AJ29" s="408"/>
      <c r="AK29" s="17"/>
      <c r="AL29" s="17"/>
      <c r="AN29" s="179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</row>
    <row r="30" spans="2:68" ht="10.15" customHeight="1" x14ac:dyDescent="0.15">
      <c r="B30" s="17"/>
      <c r="C30" s="17"/>
      <c r="D30" s="417"/>
      <c r="E30" s="418"/>
      <c r="F30" s="421" t="s">
        <v>7</v>
      </c>
      <c r="G30" s="418"/>
      <c r="H30" s="418"/>
      <c r="I30" s="423" t="s">
        <v>3</v>
      </c>
      <c r="J30" s="409"/>
      <c r="K30" s="404"/>
      <c r="L30" s="410"/>
      <c r="M30" s="413"/>
      <c r="N30" s="404"/>
      <c r="O30" s="414"/>
      <c r="P30" s="403"/>
      <c r="Q30" s="404"/>
      <c r="R30" s="405"/>
      <c r="S30" s="409"/>
      <c r="T30" s="404"/>
      <c r="U30" s="410"/>
      <c r="V30" s="413"/>
      <c r="W30" s="404"/>
      <c r="X30" s="414"/>
      <c r="Y30" s="403"/>
      <c r="Z30" s="404"/>
      <c r="AA30" s="405"/>
      <c r="AB30" s="409"/>
      <c r="AC30" s="404"/>
      <c r="AD30" s="410"/>
      <c r="AE30" s="413"/>
      <c r="AF30" s="404"/>
      <c r="AG30" s="414"/>
      <c r="AH30" s="403"/>
      <c r="AI30" s="404"/>
      <c r="AJ30" s="405"/>
      <c r="AK30" s="17"/>
      <c r="AL30" s="17"/>
      <c r="AN30" s="179"/>
      <c r="AO30" s="180">
        <f t="shared" ref="AO30" si="9">$AO$25*J30</f>
        <v>0</v>
      </c>
      <c r="AP30" s="180"/>
      <c r="AQ30" s="180"/>
      <c r="AR30" s="180">
        <f t="shared" ref="AR30" si="10">$AR$25*M30</f>
        <v>0</v>
      </c>
      <c r="AS30" s="180"/>
      <c r="AT30" s="180"/>
      <c r="AU30" s="180">
        <f t="shared" ref="AU30" si="11">$AU$25*P30</f>
        <v>0</v>
      </c>
      <c r="AV30" s="180"/>
      <c r="AW30" s="180"/>
      <c r="AX30" s="180">
        <f t="shared" ref="AX30" si="12">$AX$25*S30</f>
        <v>0</v>
      </c>
      <c r="AY30" s="180"/>
      <c r="AZ30" s="180"/>
      <c r="BA30" s="180">
        <f t="shared" ref="BA30" si="13">$BA$25*V30</f>
        <v>0</v>
      </c>
      <c r="BB30" s="180"/>
      <c r="BC30" s="180"/>
      <c r="BD30" s="180">
        <f t="shared" ref="BD30" si="14">$BD$25*Y30</f>
        <v>0</v>
      </c>
      <c r="BE30" s="180"/>
      <c r="BF30" s="180"/>
      <c r="BG30" s="180">
        <f t="shared" ref="BG30" si="15">$BG$25*AB30</f>
        <v>0</v>
      </c>
      <c r="BH30" s="180"/>
      <c r="BI30" s="180"/>
      <c r="BJ30" s="180">
        <f t="shared" ref="BJ30" si="16">$BJ$25*AE30</f>
        <v>0</v>
      </c>
      <c r="BK30" s="180"/>
      <c r="BL30" s="180"/>
      <c r="BM30" s="180">
        <f t="shared" ref="BM30" si="17">$BM$25*AH30</f>
        <v>0</v>
      </c>
      <c r="BN30" s="180"/>
      <c r="BO30" s="180"/>
    </row>
    <row r="31" spans="2:68" ht="10.15" customHeight="1" x14ac:dyDescent="0.15">
      <c r="B31" s="17"/>
      <c r="C31" s="17"/>
      <c r="D31" s="419"/>
      <c r="E31" s="420"/>
      <c r="F31" s="422"/>
      <c r="G31" s="420"/>
      <c r="H31" s="420"/>
      <c r="I31" s="424"/>
      <c r="J31" s="411"/>
      <c r="K31" s="407"/>
      <c r="L31" s="412"/>
      <c r="M31" s="415"/>
      <c r="N31" s="407"/>
      <c r="O31" s="416"/>
      <c r="P31" s="406"/>
      <c r="Q31" s="407"/>
      <c r="R31" s="408"/>
      <c r="S31" s="411"/>
      <c r="T31" s="407"/>
      <c r="U31" s="412"/>
      <c r="V31" s="415"/>
      <c r="W31" s="407"/>
      <c r="X31" s="416"/>
      <c r="Y31" s="406"/>
      <c r="Z31" s="407"/>
      <c r="AA31" s="408"/>
      <c r="AB31" s="411"/>
      <c r="AC31" s="407"/>
      <c r="AD31" s="412"/>
      <c r="AE31" s="415"/>
      <c r="AF31" s="407"/>
      <c r="AG31" s="416"/>
      <c r="AH31" s="406"/>
      <c r="AI31" s="407"/>
      <c r="AJ31" s="408"/>
      <c r="AK31" s="17"/>
      <c r="AL31" s="17"/>
      <c r="AN31" s="179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</row>
    <row r="32" spans="2:68" ht="10.15" customHeight="1" x14ac:dyDescent="0.15">
      <c r="B32" s="17"/>
      <c r="C32" s="17"/>
      <c r="D32" s="417"/>
      <c r="E32" s="418"/>
      <c r="F32" s="421" t="s">
        <v>7</v>
      </c>
      <c r="G32" s="418"/>
      <c r="H32" s="418"/>
      <c r="I32" s="423" t="s">
        <v>3</v>
      </c>
      <c r="J32" s="409"/>
      <c r="K32" s="404"/>
      <c r="L32" s="410"/>
      <c r="M32" s="413"/>
      <c r="N32" s="404"/>
      <c r="O32" s="414"/>
      <c r="P32" s="403"/>
      <c r="Q32" s="404"/>
      <c r="R32" s="405"/>
      <c r="S32" s="409"/>
      <c r="T32" s="404"/>
      <c r="U32" s="410"/>
      <c r="V32" s="413"/>
      <c r="W32" s="404"/>
      <c r="X32" s="414"/>
      <c r="Y32" s="403"/>
      <c r="Z32" s="404"/>
      <c r="AA32" s="405"/>
      <c r="AB32" s="409"/>
      <c r="AC32" s="404"/>
      <c r="AD32" s="410"/>
      <c r="AE32" s="413"/>
      <c r="AF32" s="404"/>
      <c r="AG32" s="414"/>
      <c r="AH32" s="403"/>
      <c r="AI32" s="404"/>
      <c r="AJ32" s="405"/>
      <c r="AK32" s="17"/>
      <c r="AL32" s="17"/>
      <c r="AN32" s="179"/>
      <c r="AO32" s="180">
        <f t="shared" ref="AO32" si="18">$AO$25*J32</f>
        <v>0</v>
      </c>
      <c r="AP32" s="180"/>
      <c r="AQ32" s="180"/>
      <c r="AR32" s="180">
        <f t="shared" ref="AR32" si="19">$AR$25*M32</f>
        <v>0</v>
      </c>
      <c r="AS32" s="180"/>
      <c r="AT32" s="180"/>
      <c r="AU32" s="180">
        <f t="shared" ref="AU32" si="20">$AU$25*P32</f>
        <v>0</v>
      </c>
      <c r="AV32" s="180"/>
      <c r="AW32" s="180"/>
      <c r="AX32" s="180">
        <f t="shared" ref="AX32" si="21">$AX$25*S32</f>
        <v>0</v>
      </c>
      <c r="AY32" s="180"/>
      <c r="AZ32" s="180"/>
      <c r="BA32" s="180">
        <f t="shared" ref="BA32" si="22">$BA$25*V32</f>
        <v>0</v>
      </c>
      <c r="BB32" s="180"/>
      <c r="BC32" s="180"/>
      <c r="BD32" s="180">
        <f t="shared" ref="BD32" si="23">$BD$25*Y32</f>
        <v>0</v>
      </c>
      <c r="BE32" s="180"/>
      <c r="BF32" s="180"/>
      <c r="BG32" s="180">
        <f t="shared" ref="BG32" si="24">$BG$25*AB32</f>
        <v>0</v>
      </c>
      <c r="BH32" s="180"/>
      <c r="BI32" s="180"/>
      <c r="BJ32" s="180">
        <f t="shared" ref="BJ32" si="25">$BJ$25*AE32</f>
        <v>0</v>
      </c>
      <c r="BK32" s="180"/>
      <c r="BL32" s="180"/>
      <c r="BM32" s="180">
        <f t="shared" ref="BM32" si="26">$BM$25*AH32</f>
        <v>0</v>
      </c>
      <c r="BN32" s="180"/>
      <c r="BO32" s="180"/>
    </row>
    <row r="33" spans="2:67" ht="10.15" customHeight="1" x14ac:dyDescent="0.15">
      <c r="B33" s="17"/>
      <c r="C33" s="17"/>
      <c r="D33" s="419"/>
      <c r="E33" s="420"/>
      <c r="F33" s="422"/>
      <c r="G33" s="420"/>
      <c r="H33" s="420"/>
      <c r="I33" s="424"/>
      <c r="J33" s="411"/>
      <c r="K33" s="407"/>
      <c r="L33" s="412"/>
      <c r="M33" s="415"/>
      <c r="N33" s="407"/>
      <c r="O33" s="416"/>
      <c r="P33" s="406"/>
      <c r="Q33" s="407"/>
      <c r="R33" s="408"/>
      <c r="S33" s="411"/>
      <c r="T33" s="407"/>
      <c r="U33" s="412"/>
      <c r="V33" s="415"/>
      <c r="W33" s="407"/>
      <c r="X33" s="416"/>
      <c r="Y33" s="406"/>
      <c r="Z33" s="407"/>
      <c r="AA33" s="408"/>
      <c r="AB33" s="411"/>
      <c r="AC33" s="407"/>
      <c r="AD33" s="412"/>
      <c r="AE33" s="415"/>
      <c r="AF33" s="407"/>
      <c r="AG33" s="416"/>
      <c r="AH33" s="406"/>
      <c r="AI33" s="407"/>
      <c r="AJ33" s="408"/>
      <c r="AK33" s="17"/>
      <c r="AL33" s="17"/>
      <c r="AN33" s="179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</row>
    <row r="34" spans="2:67" ht="10.15" customHeight="1" x14ac:dyDescent="0.15">
      <c r="B34" s="17"/>
      <c r="C34" s="17"/>
      <c r="D34" s="417"/>
      <c r="E34" s="418"/>
      <c r="F34" s="421" t="s">
        <v>7</v>
      </c>
      <c r="G34" s="418"/>
      <c r="H34" s="418"/>
      <c r="I34" s="423" t="s">
        <v>3</v>
      </c>
      <c r="J34" s="409"/>
      <c r="K34" s="404"/>
      <c r="L34" s="410"/>
      <c r="M34" s="413"/>
      <c r="N34" s="404"/>
      <c r="O34" s="414"/>
      <c r="P34" s="403"/>
      <c r="Q34" s="404"/>
      <c r="R34" s="405"/>
      <c r="S34" s="409"/>
      <c r="T34" s="404"/>
      <c r="U34" s="410"/>
      <c r="V34" s="413"/>
      <c r="W34" s="404"/>
      <c r="X34" s="414"/>
      <c r="Y34" s="403"/>
      <c r="Z34" s="404"/>
      <c r="AA34" s="405"/>
      <c r="AB34" s="409"/>
      <c r="AC34" s="404"/>
      <c r="AD34" s="410"/>
      <c r="AE34" s="413"/>
      <c r="AF34" s="404"/>
      <c r="AG34" s="414"/>
      <c r="AH34" s="403"/>
      <c r="AI34" s="404"/>
      <c r="AJ34" s="405"/>
      <c r="AK34" s="17"/>
      <c r="AL34" s="17"/>
      <c r="AN34" s="179"/>
      <c r="AO34" s="180">
        <f t="shared" ref="AO34" si="27">$AO$25*J34</f>
        <v>0</v>
      </c>
      <c r="AP34" s="180"/>
      <c r="AQ34" s="180"/>
      <c r="AR34" s="180">
        <f t="shared" ref="AR34" si="28">$AR$25*M34</f>
        <v>0</v>
      </c>
      <c r="AS34" s="180"/>
      <c r="AT34" s="180"/>
      <c r="AU34" s="180">
        <f t="shared" ref="AU34" si="29">$AU$25*P34</f>
        <v>0</v>
      </c>
      <c r="AV34" s="180"/>
      <c r="AW34" s="180"/>
      <c r="AX34" s="180">
        <f t="shared" ref="AX34" si="30">$AX$25*S34</f>
        <v>0</v>
      </c>
      <c r="AY34" s="180"/>
      <c r="AZ34" s="180"/>
      <c r="BA34" s="180">
        <f t="shared" ref="BA34" si="31">$BA$25*V34</f>
        <v>0</v>
      </c>
      <c r="BB34" s="180"/>
      <c r="BC34" s="180"/>
      <c r="BD34" s="180">
        <f t="shared" ref="BD34" si="32">$BD$25*Y34</f>
        <v>0</v>
      </c>
      <c r="BE34" s="180"/>
      <c r="BF34" s="180"/>
      <c r="BG34" s="180">
        <f t="shared" ref="BG34" si="33">$BG$25*AB34</f>
        <v>0</v>
      </c>
      <c r="BH34" s="180"/>
      <c r="BI34" s="180"/>
      <c r="BJ34" s="180">
        <f t="shared" ref="BJ34" si="34">$BJ$25*AE34</f>
        <v>0</v>
      </c>
      <c r="BK34" s="180"/>
      <c r="BL34" s="180"/>
      <c r="BM34" s="180">
        <f t="shared" ref="BM34" si="35">$BM$25*AH34</f>
        <v>0</v>
      </c>
      <c r="BN34" s="180"/>
      <c r="BO34" s="180"/>
    </row>
    <row r="35" spans="2:67" ht="10.15" customHeight="1" x14ac:dyDescent="0.15">
      <c r="B35" s="17"/>
      <c r="C35" s="17"/>
      <c r="D35" s="419"/>
      <c r="E35" s="420"/>
      <c r="F35" s="422"/>
      <c r="G35" s="420"/>
      <c r="H35" s="420"/>
      <c r="I35" s="424"/>
      <c r="J35" s="411"/>
      <c r="K35" s="407"/>
      <c r="L35" s="412"/>
      <c r="M35" s="415"/>
      <c r="N35" s="407"/>
      <c r="O35" s="416"/>
      <c r="P35" s="406"/>
      <c r="Q35" s="407"/>
      <c r="R35" s="408"/>
      <c r="S35" s="411"/>
      <c r="T35" s="407"/>
      <c r="U35" s="412"/>
      <c r="V35" s="415"/>
      <c r="W35" s="407"/>
      <c r="X35" s="416"/>
      <c r="Y35" s="406"/>
      <c r="Z35" s="407"/>
      <c r="AA35" s="408"/>
      <c r="AB35" s="411"/>
      <c r="AC35" s="407"/>
      <c r="AD35" s="412"/>
      <c r="AE35" s="415"/>
      <c r="AF35" s="407"/>
      <c r="AG35" s="416"/>
      <c r="AH35" s="406"/>
      <c r="AI35" s="407"/>
      <c r="AJ35" s="408"/>
      <c r="AK35" s="17"/>
      <c r="AL35" s="17"/>
      <c r="AN35" s="179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</row>
    <row r="36" spans="2:67" ht="3.75" customHeight="1" x14ac:dyDescent="0.15">
      <c r="B36" s="394" t="s">
        <v>108</v>
      </c>
      <c r="C36" s="394"/>
      <c r="D36" s="394"/>
      <c r="E36" s="394"/>
      <c r="F36" s="394"/>
      <c r="G36" s="394"/>
      <c r="H36" s="394"/>
      <c r="I36" s="394"/>
      <c r="J36" s="394"/>
      <c r="K36" s="72"/>
      <c r="L36" s="72"/>
      <c r="M36" s="72"/>
      <c r="N36" s="72"/>
      <c r="O36" s="72"/>
      <c r="P36" s="72"/>
      <c r="Q36" s="17"/>
      <c r="R36" s="395" t="s">
        <v>160</v>
      </c>
      <c r="S36" s="395"/>
      <c r="T36" s="395"/>
      <c r="U36" s="395"/>
      <c r="V36" s="395"/>
      <c r="W36" s="395"/>
      <c r="X36" s="395"/>
      <c r="Y36" s="395"/>
      <c r="Z36" s="395"/>
      <c r="AA36" s="395"/>
      <c r="AB36" s="395"/>
      <c r="AC36" s="395"/>
      <c r="AD36" s="395"/>
      <c r="AE36" s="395"/>
      <c r="AF36" s="395"/>
      <c r="AG36" s="395"/>
      <c r="AH36" s="395"/>
      <c r="AI36" s="395"/>
      <c r="AJ36" s="395"/>
      <c r="AK36" s="395"/>
      <c r="AL36" s="395"/>
      <c r="AO36" s="50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</row>
    <row r="37" spans="2:67" ht="15" x14ac:dyDescent="0.15">
      <c r="B37" s="372"/>
      <c r="C37" s="372"/>
      <c r="D37" s="372"/>
      <c r="E37" s="372"/>
      <c r="F37" s="372"/>
      <c r="G37" s="372"/>
      <c r="H37" s="372"/>
      <c r="I37" s="372"/>
      <c r="J37" s="372"/>
      <c r="K37" s="72"/>
      <c r="L37" s="72"/>
      <c r="M37" s="72"/>
      <c r="N37" s="72"/>
      <c r="O37" s="72"/>
      <c r="P37" s="72"/>
      <c r="Q37" s="17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O37" s="52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182" t="s">
        <v>94</v>
      </c>
      <c r="BB37" s="182"/>
      <c r="BC37" s="182"/>
      <c r="BD37" s="182"/>
      <c r="BE37" s="182"/>
      <c r="BF37" s="183"/>
      <c r="BG37" s="181">
        <f>SUM(AO26:BO35)</f>
        <v>0</v>
      </c>
      <c r="BH37" s="181"/>
      <c r="BI37" s="181"/>
      <c r="BJ37" s="181"/>
      <c r="BK37" s="181"/>
      <c r="BL37" s="181"/>
      <c r="BM37" s="181"/>
      <c r="BN37" s="181"/>
      <c r="BO37" s="181"/>
    </row>
    <row r="38" spans="2:67" ht="15" customHeight="1" x14ac:dyDescent="0.15">
      <c r="B38" s="73"/>
      <c r="C38" s="358" t="s">
        <v>164</v>
      </c>
      <c r="D38" s="358"/>
      <c r="E38" s="358"/>
      <c r="F38" s="358"/>
      <c r="G38" s="358"/>
      <c r="H38" s="358"/>
      <c r="I38" s="358"/>
      <c r="J38" s="186" t="s">
        <v>109</v>
      </c>
      <c r="K38" s="401" t="s">
        <v>112</v>
      </c>
      <c r="L38" s="401"/>
      <c r="M38" s="401"/>
      <c r="N38" s="401"/>
      <c r="O38" s="401"/>
      <c r="P38" s="402"/>
      <c r="Q38" s="17"/>
      <c r="R38" s="398" t="s">
        <v>23</v>
      </c>
      <c r="S38" s="123"/>
      <c r="T38" s="123"/>
      <c r="U38" s="123"/>
      <c r="V38" s="123"/>
      <c r="W38" s="399"/>
      <c r="X38" s="366" t="s">
        <v>17</v>
      </c>
      <c r="Y38" s="201"/>
      <c r="Z38" s="400"/>
      <c r="AA38" s="366" t="s">
        <v>18</v>
      </c>
      <c r="AB38" s="201"/>
      <c r="AC38" s="367"/>
      <c r="AD38" s="200" t="s">
        <v>19</v>
      </c>
      <c r="AE38" s="201"/>
      <c r="AF38" s="367"/>
      <c r="AG38" s="186" t="s">
        <v>22</v>
      </c>
      <c r="AH38" s="186"/>
      <c r="AI38" s="186"/>
      <c r="AJ38" s="186"/>
      <c r="AK38" s="186"/>
      <c r="AL38" s="343"/>
      <c r="AM38" s="1"/>
      <c r="AN38" s="1"/>
      <c r="AX38" s="397"/>
      <c r="AY38" s="397"/>
      <c r="AZ38" s="397"/>
      <c r="BA38" s="397"/>
    </row>
    <row r="39" spans="2:67" ht="15" customHeight="1" x14ac:dyDescent="0.15">
      <c r="B39" s="74"/>
      <c r="C39" s="372"/>
      <c r="D39" s="372"/>
      <c r="E39" s="372"/>
      <c r="F39" s="372"/>
      <c r="G39" s="372"/>
      <c r="H39" s="372"/>
      <c r="I39" s="372"/>
      <c r="J39" s="186"/>
      <c r="K39" s="401"/>
      <c r="L39" s="401"/>
      <c r="M39" s="401"/>
      <c r="N39" s="401"/>
      <c r="O39" s="401"/>
      <c r="P39" s="402"/>
      <c r="Q39" s="17"/>
      <c r="R39" s="388"/>
      <c r="S39" s="389"/>
      <c r="T39" s="389"/>
      <c r="U39" s="389"/>
      <c r="V39" s="389"/>
      <c r="W39" s="390"/>
      <c r="X39" s="391"/>
      <c r="Y39" s="392"/>
      <c r="Z39" s="393"/>
      <c r="AA39" s="366" t="e">
        <f>VLOOKUP(R39,$AN$45:$AO$66,2,FALSE)</f>
        <v>#N/A</v>
      </c>
      <c r="AB39" s="201"/>
      <c r="AC39" s="367"/>
      <c r="AD39" s="195" t="e">
        <f t="shared" ref="AD39" si="36">X39*AA39</f>
        <v>#N/A</v>
      </c>
      <c r="AE39" s="196"/>
      <c r="AF39" s="197"/>
      <c r="AG39" s="198"/>
      <c r="AH39" s="198"/>
      <c r="AI39" s="23" t="s">
        <v>3</v>
      </c>
      <c r="AJ39" s="198"/>
      <c r="AK39" s="198"/>
      <c r="AL39" s="24" t="s">
        <v>4</v>
      </c>
      <c r="AM39" s="1"/>
      <c r="AN39" s="5"/>
      <c r="AX39" s="1"/>
      <c r="AY39" s="1"/>
      <c r="AZ39" s="1"/>
      <c r="BA39" s="1"/>
    </row>
    <row r="40" spans="2:67" ht="15" customHeight="1" x14ac:dyDescent="0.15">
      <c r="B40" s="91" t="s">
        <v>121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7"/>
      <c r="R40" s="388"/>
      <c r="S40" s="389"/>
      <c r="T40" s="389"/>
      <c r="U40" s="389"/>
      <c r="V40" s="389"/>
      <c r="W40" s="390"/>
      <c r="X40" s="391"/>
      <c r="Y40" s="392"/>
      <c r="Z40" s="393"/>
      <c r="AA40" s="366" t="e">
        <f t="shared" ref="AA40:AA53" si="37">VLOOKUP(R40,$AN$45:$AO$66,2,FALSE)</f>
        <v>#N/A</v>
      </c>
      <c r="AB40" s="201"/>
      <c r="AC40" s="367"/>
      <c r="AD40" s="195" t="e">
        <f t="shared" ref="AD40:AD53" si="38">X40*AA40</f>
        <v>#N/A</v>
      </c>
      <c r="AE40" s="196"/>
      <c r="AF40" s="197"/>
      <c r="AG40" s="198"/>
      <c r="AH40" s="198"/>
      <c r="AI40" s="23" t="s">
        <v>3</v>
      </c>
      <c r="AJ40" s="198"/>
      <c r="AK40" s="198"/>
      <c r="AL40" s="24" t="s">
        <v>4</v>
      </c>
      <c r="AM40" s="1"/>
      <c r="AN40" s="5"/>
      <c r="AX40" s="1"/>
      <c r="AY40" s="1"/>
      <c r="AZ40" s="1"/>
      <c r="BA40" s="1"/>
    </row>
    <row r="41" spans="2:67" ht="1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7"/>
      <c r="R41" s="388"/>
      <c r="S41" s="389"/>
      <c r="T41" s="389"/>
      <c r="U41" s="389"/>
      <c r="V41" s="389"/>
      <c r="W41" s="390"/>
      <c r="X41" s="391"/>
      <c r="Y41" s="392"/>
      <c r="Z41" s="393"/>
      <c r="AA41" s="366" t="e">
        <f t="shared" si="37"/>
        <v>#N/A</v>
      </c>
      <c r="AB41" s="201"/>
      <c r="AC41" s="367"/>
      <c r="AD41" s="195" t="e">
        <f t="shared" si="38"/>
        <v>#N/A</v>
      </c>
      <c r="AE41" s="196"/>
      <c r="AF41" s="197"/>
      <c r="AG41" s="198"/>
      <c r="AH41" s="198"/>
      <c r="AI41" s="23" t="s">
        <v>3</v>
      </c>
      <c r="AJ41" s="198"/>
      <c r="AK41" s="198"/>
      <c r="AL41" s="24" t="s">
        <v>4</v>
      </c>
      <c r="AM41" s="1"/>
      <c r="AN41" s="5"/>
      <c r="AX41" s="1"/>
      <c r="AY41" s="1"/>
      <c r="AZ41" s="1"/>
      <c r="BA41" s="1"/>
    </row>
    <row r="42" spans="2:67" ht="15" customHeight="1" thickBot="1" x14ac:dyDescent="0.2">
      <c r="B42" s="75" t="s">
        <v>110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7"/>
      <c r="R42" s="388"/>
      <c r="S42" s="389"/>
      <c r="T42" s="389"/>
      <c r="U42" s="389"/>
      <c r="V42" s="389"/>
      <c r="W42" s="390"/>
      <c r="X42" s="391"/>
      <c r="Y42" s="392"/>
      <c r="Z42" s="393"/>
      <c r="AA42" s="366" t="e">
        <f t="shared" si="37"/>
        <v>#N/A</v>
      </c>
      <c r="AB42" s="201"/>
      <c r="AC42" s="367"/>
      <c r="AD42" s="195" t="e">
        <f t="shared" si="38"/>
        <v>#N/A</v>
      </c>
      <c r="AE42" s="196"/>
      <c r="AF42" s="197"/>
      <c r="AG42" s="198"/>
      <c r="AH42" s="198"/>
      <c r="AI42" s="23" t="s">
        <v>3</v>
      </c>
      <c r="AJ42" s="198"/>
      <c r="AK42" s="198"/>
      <c r="AL42" s="24" t="s">
        <v>4</v>
      </c>
      <c r="AM42" s="1"/>
      <c r="AN42" s="5"/>
      <c r="AX42" s="1"/>
      <c r="AY42" s="1"/>
      <c r="AZ42" s="1"/>
      <c r="BA42" s="1"/>
    </row>
    <row r="43" spans="2:67" ht="15" customHeight="1" thickTop="1" thickBot="1" x14ac:dyDescent="0.2">
      <c r="B43" s="369"/>
      <c r="C43" s="358" t="s">
        <v>3</v>
      </c>
      <c r="D43" s="373" t="s">
        <v>107</v>
      </c>
      <c r="E43" s="374"/>
      <c r="F43" s="493" t="s">
        <v>44</v>
      </c>
      <c r="G43" s="494"/>
      <c r="H43" s="494"/>
      <c r="I43" s="494"/>
      <c r="J43" s="494"/>
      <c r="K43" s="494"/>
      <c r="L43" s="494"/>
      <c r="M43" s="495"/>
      <c r="N43" s="496"/>
      <c r="O43" s="496"/>
      <c r="P43" s="497"/>
      <c r="Q43" s="17"/>
      <c r="R43" s="388"/>
      <c r="S43" s="389"/>
      <c r="T43" s="389"/>
      <c r="U43" s="389"/>
      <c r="V43" s="389"/>
      <c r="W43" s="390"/>
      <c r="X43" s="391"/>
      <c r="Y43" s="392"/>
      <c r="Z43" s="393"/>
      <c r="AA43" s="366" t="e">
        <f t="shared" si="37"/>
        <v>#N/A</v>
      </c>
      <c r="AB43" s="201"/>
      <c r="AC43" s="367"/>
      <c r="AD43" s="195" t="e">
        <f t="shared" si="38"/>
        <v>#N/A</v>
      </c>
      <c r="AE43" s="196"/>
      <c r="AF43" s="197"/>
      <c r="AG43" s="198"/>
      <c r="AH43" s="198"/>
      <c r="AI43" s="23" t="s">
        <v>3</v>
      </c>
      <c r="AJ43" s="198"/>
      <c r="AK43" s="198"/>
      <c r="AL43" s="24" t="s">
        <v>4</v>
      </c>
      <c r="AM43" s="1"/>
      <c r="AN43" s="12"/>
      <c r="AO43" s="15"/>
      <c r="AX43" s="1"/>
      <c r="AY43" s="1"/>
      <c r="AZ43" s="1"/>
      <c r="BA43" s="1"/>
    </row>
    <row r="44" spans="2:67" ht="15" customHeight="1" thickTop="1" x14ac:dyDescent="0.15">
      <c r="B44" s="370"/>
      <c r="C44" s="361"/>
      <c r="D44" s="375"/>
      <c r="E44" s="376"/>
      <c r="F44" s="500"/>
      <c r="G44" s="501"/>
      <c r="H44" s="501"/>
      <c r="I44" s="501"/>
      <c r="J44" s="501"/>
      <c r="K44" s="501"/>
      <c r="L44" s="501"/>
      <c r="M44" s="502"/>
      <c r="N44" s="502"/>
      <c r="O44" s="502"/>
      <c r="P44" s="503"/>
      <c r="Q44" s="17"/>
      <c r="R44" s="388"/>
      <c r="S44" s="389"/>
      <c r="T44" s="389"/>
      <c r="U44" s="389"/>
      <c r="V44" s="389"/>
      <c r="W44" s="390"/>
      <c r="X44" s="391"/>
      <c r="Y44" s="392"/>
      <c r="Z44" s="393"/>
      <c r="AA44" s="366" t="e">
        <f t="shared" si="37"/>
        <v>#N/A</v>
      </c>
      <c r="AB44" s="201"/>
      <c r="AC44" s="367"/>
      <c r="AD44" s="195" t="e">
        <f t="shared" si="38"/>
        <v>#N/A</v>
      </c>
      <c r="AE44" s="196"/>
      <c r="AF44" s="197"/>
      <c r="AG44" s="198"/>
      <c r="AH44" s="198"/>
      <c r="AI44" s="23" t="s">
        <v>3</v>
      </c>
      <c r="AJ44" s="198"/>
      <c r="AK44" s="198"/>
      <c r="AL44" s="24" t="s">
        <v>4</v>
      </c>
      <c r="AM44" s="3"/>
      <c r="AN44" s="14" t="s">
        <v>16</v>
      </c>
      <c r="AO44" s="14" t="s">
        <v>18</v>
      </c>
      <c r="AX44" s="1"/>
      <c r="AY44" s="1"/>
      <c r="AZ44" s="1"/>
      <c r="BA44" s="1"/>
    </row>
    <row r="45" spans="2:67" ht="15" customHeight="1" x14ac:dyDescent="0.15">
      <c r="B45" s="370"/>
      <c r="C45" s="361"/>
      <c r="D45" s="375"/>
      <c r="E45" s="376"/>
      <c r="F45" s="246" t="s">
        <v>102</v>
      </c>
      <c r="G45" s="247"/>
      <c r="H45" s="247"/>
      <c r="I45" s="247"/>
      <c r="J45" s="247"/>
      <c r="K45" s="247"/>
      <c r="L45" s="247"/>
      <c r="M45" s="483"/>
      <c r="N45" s="484"/>
      <c r="O45" s="487" t="s">
        <v>56</v>
      </c>
      <c r="P45" s="488"/>
      <c r="Q45" s="17"/>
      <c r="R45" s="388"/>
      <c r="S45" s="389"/>
      <c r="T45" s="389"/>
      <c r="U45" s="389"/>
      <c r="V45" s="389"/>
      <c r="W45" s="390"/>
      <c r="X45" s="391"/>
      <c r="Y45" s="392"/>
      <c r="Z45" s="393"/>
      <c r="AA45" s="366" t="e">
        <f t="shared" si="37"/>
        <v>#N/A</v>
      </c>
      <c r="AB45" s="201"/>
      <c r="AC45" s="367"/>
      <c r="AD45" s="195" t="e">
        <f t="shared" si="38"/>
        <v>#N/A</v>
      </c>
      <c r="AE45" s="196"/>
      <c r="AF45" s="197"/>
      <c r="AG45" s="198"/>
      <c r="AH45" s="198"/>
      <c r="AI45" s="23" t="s">
        <v>3</v>
      </c>
      <c r="AJ45" s="198"/>
      <c r="AK45" s="198"/>
      <c r="AL45" s="24" t="s">
        <v>4</v>
      </c>
      <c r="AM45" s="4"/>
      <c r="AN45" s="8" t="str">
        <f>$B$117&amp;"　"&amp;$D$117</f>
        <v>10　紙パック　アップル　果汁100%  200ml</v>
      </c>
      <c r="AO45" s="14">
        <f>$P$117</f>
        <v>145</v>
      </c>
      <c r="AX45" s="387"/>
      <c r="AY45" s="387"/>
      <c r="AZ45" s="387"/>
      <c r="BA45" s="387"/>
    </row>
    <row r="46" spans="2:67" ht="15" customHeight="1" x14ac:dyDescent="0.15">
      <c r="B46" s="370"/>
      <c r="C46" s="361"/>
      <c r="D46" s="375"/>
      <c r="E46" s="376"/>
      <c r="F46" s="248"/>
      <c r="G46" s="249"/>
      <c r="H46" s="249"/>
      <c r="I46" s="249"/>
      <c r="J46" s="249"/>
      <c r="K46" s="249"/>
      <c r="L46" s="249"/>
      <c r="M46" s="485"/>
      <c r="N46" s="486"/>
      <c r="O46" s="489"/>
      <c r="P46" s="490"/>
      <c r="Q46" s="17"/>
      <c r="R46" s="388"/>
      <c r="S46" s="389"/>
      <c r="T46" s="389"/>
      <c r="U46" s="389"/>
      <c r="V46" s="389"/>
      <c r="W46" s="390"/>
      <c r="X46" s="391"/>
      <c r="Y46" s="392"/>
      <c r="Z46" s="393"/>
      <c r="AA46" s="366" t="e">
        <f t="shared" si="37"/>
        <v>#N/A</v>
      </c>
      <c r="AB46" s="201"/>
      <c r="AC46" s="367"/>
      <c r="AD46" s="195" t="e">
        <f t="shared" si="38"/>
        <v>#N/A</v>
      </c>
      <c r="AE46" s="196"/>
      <c r="AF46" s="197"/>
      <c r="AG46" s="198"/>
      <c r="AH46" s="198"/>
      <c r="AI46" s="23" t="s">
        <v>3</v>
      </c>
      <c r="AJ46" s="198"/>
      <c r="AK46" s="198"/>
      <c r="AL46" s="24" t="s">
        <v>4</v>
      </c>
      <c r="AM46" s="4"/>
      <c r="AN46" s="8" t="str">
        <f>$B$118&amp;"　"&amp;$D$118</f>
        <v>11　紙パック　牛乳　200ml</v>
      </c>
      <c r="AO46" s="14">
        <f>$P$117</f>
        <v>145</v>
      </c>
      <c r="AX46" s="387"/>
      <c r="AY46" s="387"/>
      <c r="AZ46" s="387"/>
      <c r="BA46" s="387"/>
    </row>
    <row r="47" spans="2:67" ht="15" customHeight="1" thickBot="1" x14ac:dyDescent="0.2">
      <c r="B47" s="371"/>
      <c r="C47" s="372"/>
      <c r="D47" s="377"/>
      <c r="E47" s="378"/>
      <c r="F47" s="491" t="s">
        <v>103</v>
      </c>
      <c r="G47" s="492"/>
      <c r="H47" s="492"/>
      <c r="I47" s="492"/>
      <c r="J47" s="492"/>
      <c r="K47" s="492"/>
      <c r="L47" s="492"/>
      <c r="M47" s="379" t="s">
        <v>122</v>
      </c>
      <c r="N47" s="380"/>
      <c r="O47" s="380"/>
      <c r="P47" s="381"/>
      <c r="Q47" s="17"/>
      <c r="R47" s="388"/>
      <c r="S47" s="389"/>
      <c r="T47" s="389"/>
      <c r="U47" s="389"/>
      <c r="V47" s="389"/>
      <c r="W47" s="390"/>
      <c r="X47" s="391"/>
      <c r="Y47" s="392"/>
      <c r="Z47" s="393"/>
      <c r="AA47" s="366" t="e">
        <f t="shared" si="37"/>
        <v>#N/A</v>
      </c>
      <c r="AB47" s="201"/>
      <c r="AC47" s="367"/>
      <c r="AD47" s="195" t="e">
        <f t="shared" si="38"/>
        <v>#N/A</v>
      </c>
      <c r="AE47" s="196"/>
      <c r="AF47" s="197"/>
      <c r="AG47" s="198"/>
      <c r="AH47" s="198"/>
      <c r="AI47" s="23" t="s">
        <v>3</v>
      </c>
      <c r="AJ47" s="198"/>
      <c r="AK47" s="198"/>
      <c r="AL47" s="24" t="s">
        <v>4</v>
      </c>
      <c r="AM47" s="4"/>
      <c r="AN47" s="8" t="str">
        <f>$B$119&amp;"　"&amp;$D$119</f>
        <v>12　紙パック　ウーロン茶　200ml</v>
      </c>
      <c r="AO47" s="14">
        <f>$P$117</f>
        <v>145</v>
      </c>
      <c r="AX47" s="387"/>
      <c r="AY47" s="387"/>
      <c r="AZ47" s="387"/>
      <c r="BA47" s="387"/>
    </row>
    <row r="48" spans="2:67" ht="15" customHeight="1" thickTop="1" thickBot="1" x14ac:dyDescent="0.2">
      <c r="B48" s="369"/>
      <c r="C48" s="358" t="s">
        <v>3</v>
      </c>
      <c r="D48" s="373" t="s">
        <v>107</v>
      </c>
      <c r="E48" s="374"/>
      <c r="F48" s="493" t="s">
        <v>44</v>
      </c>
      <c r="G48" s="494"/>
      <c r="H48" s="494"/>
      <c r="I48" s="494"/>
      <c r="J48" s="494"/>
      <c r="K48" s="494"/>
      <c r="L48" s="494"/>
      <c r="M48" s="495"/>
      <c r="N48" s="496"/>
      <c r="O48" s="496"/>
      <c r="P48" s="497"/>
      <c r="Q48" s="17"/>
      <c r="R48" s="388"/>
      <c r="S48" s="389"/>
      <c r="T48" s="389"/>
      <c r="U48" s="389"/>
      <c r="V48" s="389"/>
      <c r="W48" s="390"/>
      <c r="X48" s="391"/>
      <c r="Y48" s="392"/>
      <c r="Z48" s="393"/>
      <c r="AA48" s="366" t="e">
        <f t="shared" si="37"/>
        <v>#N/A</v>
      </c>
      <c r="AB48" s="201"/>
      <c r="AC48" s="367"/>
      <c r="AD48" s="195" t="e">
        <f t="shared" si="38"/>
        <v>#N/A</v>
      </c>
      <c r="AE48" s="196"/>
      <c r="AF48" s="197"/>
      <c r="AG48" s="198"/>
      <c r="AH48" s="198"/>
      <c r="AI48" s="23" t="s">
        <v>3</v>
      </c>
      <c r="AJ48" s="198"/>
      <c r="AK48" s="198"/>
      <c r="AL48" s="24" t="s">
        <v>4</v>
      </c>
      <c r="AM48" s="4"/>
      <c r="AN48" s="8" t="str">
        <f>$B$120&amp;"　"&amp;$D$120</f>
        <v>13　ペットボトル　緑茶　500ml</v>
      </c>
      <c r="AO48" s="14">
        <v>180</v>
      </c>
      <c r="AX48" s="387"/>
      <c r="AY48" s="387"/>
      <c r="AZ48" s="387"/>
      <c r="BA48" s="387"/>
    </row>
    <row r="49" spans="2:53" ht="15" customHeight="1" thickTop="1" x14ac:dyDescent="0.15">
      <c r="B49" s="370"/>
      <c r="C49" s="361"/>
      <c r="D49" s="375"/>
      <c r="E49" s="376"/>
      <c r="F49" s="500"/>
      <c r="G49" s="501"/>
      <c r="H49" s="501"/>
      <c r="I49" s="501"/>
      <c r="J49" s="501"/>
      <c r="K49" s="501"/>
      <c r="L49" s="501"/>
      <c r="M49" s="502"/>
      <c r="N49" s="502"/>
      <c r="O49" s="502"/>
      <c r="P49" s="503"/>
      <c r="Q49" s="17"/>
      <c r="R49" s="388"/>
      <c r="S49" s="389"/>
      <c r="T49" s="389"/>
      <c r="U49" s="389"/>
      <c r="V49" s="389"/>
      <c r="W49" s="390"/>
      <c r="X49" s="391"/>
      <c r="Y49" s="392"/>
      <c r="Z49" s="393"/>
      <c r="AA49" s="366" t="e">
        <f t="shared" si="37"/>
        <v>#N/A</v>
      </c>
      <c r="AB49" s="201"/>
      <c r="AC49" s="367"/>
      <c r="AD49" s="195" t="e">
        <f t="shared" si="38"/>
        <v>#N/A</v>
      </c>
      <c r="AE49" s="196"/>
      <c r="AF49" s="197"/>
      <c r="AG49" s="198"/>
      <c r="AH49" s="198"/>
      <c r="AI49" s="23" t="s">
        <v>3</v>
      </c>
      <c r="AJ49" s="198"/>
      <c r="AK49" s="198"/>
      <c r="AL49" s="24" t="s">
        <v>4</v>
      </c>
      <c r="AM49" s="4"/>
      <c r="AN49" s="8" t="str">
        <f>$B$121&amp;"　"&amp;$D$121</f>
        <v>14　ペットボトル　麦茶　500ml</v>
      </c>
      <c r="AO49" s="14">
        <v>180</v>
      </c>
      <c r="AX49" s="387"/>
      <c r="AY49" s="387"/>
      <c r="AZ49" s="387"/>
      <c r="BA49" s="387"/>
    </row>
    <row r="50" spans="2:53" ht="15" customHeight="1" x14ac:dyDescent="0.15">
      <c r="B50" s="370"/>
      <c r="C50" s="361"/>
      <c r="D50" s="375"/>
      <c r="E50" s="376"/>
      <c r="F50" s="246" t="s">
        <v>102</v>
      </c>
      <c r="G50" s="247"/>
      <c r="H50" s="247"/>
      <c r="I50" s="247"/>
      <c r="J50" s="247"/>
      <c r="K50" s="247"/>
      <c r="L50" s="247"/>
      <c r="M50" s="483"/>
      <c r="N50" s="484"/>
      <c r="O50" s="487" t="s">
        <v>56</v>
      </c>
      <c r="P50" s="488"/>
      <c r="Q50" s="17"/>
      <c r="R50" s="388"/>
      <c r="S50" s="389"/>
      <c r="T50" s="389"/>
      <c r="U50" s="389"/>
      <c r="V50" s="389"/>
      <c r="W50" s="390"/>
      <c r="X50" s="391"/>
      <c r="Y50" s="392"/>
      <c r="Z50" s="393"/>
      <c r="AA50" s="366" t="e">
        <f t="shared" si="37"/>
        <v>#N/A</v>
      </c>
      <c r="AB50" s="201"/>
      <c r="AC50" s="367"/>
      <c r="AD50" s="195" t="e">
        <f t="shared" si="38"/>
        <v>#N/A</v>
      </c>
      <c r="AE50" s="196"/>
      <c r="AF50" s="197"/>
      <c r="AG50" s="198"/>
      <c r="AH50" s="198"/>
      <c r="AI50" s="23" t="s">
        <v>3</v>
      </c>
      <c r="AJ50" s="198"/>
      <c r="AK50" s="198"/>
      <c r="AL50" s="24" t="s">
        <v>4</v>
      </c>
      <c r="AM50" s="4"/>
      <c r="AN50" s="8" t="str">
        <f>$B$122&amp;"　"&amp;$D$122</f>
        <v>15　ペットボトル　スポーツドリンク　500ml</v>
      </c>
      <c r="AO50" s="14">
        <v>180</v>
      </c>
    </row>
    <row r="51" spans="2:53" ht="15" customHeight="1" x14ac:dyDescent="0.15">
      <c r="B51" s="370"/>
      <c r="C51" s="361"/>
      <c r="D51" s="375"/>
      <c r="E51" s="376"/>
      <c r="F51" s="248"/>
      <c r="G51" s="249"/>
      <c r="H51" s="249"/>
      <c r="I51" s="249"/>
      <c r="J51" s="249"/>
      <c r="K51" s="249"/>
      <c r="L51" s="249"/>
      <c r="M51" s="485"/>
      <c r="N51" s="486"/>
      <c r="O51" s="489"/>
      <c r="P51" s="490"/>
      <c r="Q51" s="17"/>
      <c r="R51" s="388"/>
      <c r="S51" s="389"/>
      <c r="T51" s="389"/>
      <c r="U51" s="389"/>
      <c r="V51" s="389"/>
      <c r="W51" s="390"/>
      <c r="X51" s="391"/>
      <c r="Y51" s="392"/>
      <c r="Z51" s="393"/>
      <c r="AA51" s="366" t="e">
        <f t="shared" si="37"/>
        <v>#N/A</v>
      </c>
      <c r="AB51" s="201"/>
      <c r="AC51" s="367"/>
      <c r="AD51" s="195" t="e">
        <f t="shared" si="38"/>
        <v>#N/A</v>
      </c>
      <c r="AE51" s="196"/>
      <c r="AF51" s="197"/>
      <c r="AG51" s="198"/>
      <c r="AH51" s="198"/>
      <c r="AI51" s="23" t="s">
        <v>3</v>
      </c>
      <c r="AJ51" s="198"/>
      <c r="AK51" s="198"/>
      <c r="AL51" s="24" t="s">
        <v>4</v>
      </c>
      <c r="AM51" s="7"/>
      <c r="AN51" s="8" t="str">
        <f>$B$123&amp;"　"&amp;$D$123</f>
        <v>16　ペットボトル　水　500ml</v>
      </c>
      <c r="AO51" s="14">
        <v>160</v>
      </c>
    </row>
    <row r="52" spans="2:53" ht="15" customHeight="1" thickBot="1" x14ac:dyDescent="0.2">
      <c r="B52" s="371"/>
      <c r="C52" s="372"/>
      <c r="D52" s="377"/>
      <c r="E52" s="378"/>
      <c r="F52" s="491" t="s">
        <v>103</v>
      </c>
      <c r="G52" s="492"/>
      <c r="H52" s="492"/>
      <c r="I52" s="492"/>
      <c r="J52" s="492"/>
      <c r="K52" s="492"/>
      <c r="L52" s="492"/>
      <c r="M52" s="379" t="s">
        <v>122</v>
      </c>
      <c r="N52" s="380"/>
      <c r="O52" s="380"/>
      <c r="P52" s="381"/>
      <c r="Q52" s="17"/>
      <c r="R52" s="388"/>
      <c r="S52" s="389"/>
      <c r="T52" s="389"/>
      <c r="U52" s="389"/>
      <c r="V52" s="389"/>
      <c r="W52" s="390"/>
      <c r="X52" s="391"/>
      <c r="Y52" s="392"/>
      <c r="Z52" s="393"/>
      <c r="AA52" s="366" t="e">
        <f t="shared" si="37"/>
        <v>#N/A</v>
      </c>
      <c r="AB52" s="201"/>
      <c r="AC52" s="367"/>
      <c r="AD52" s="195" t="e">
        <f t="shared" si="38"/>
        <v>#N/A</v>
      </c>
      <c r="AE52" s="196"/>
      <c r="AF52" s="197"/>
      <c r="AG52" s="198"/>
      <c r="AH52" s="198"/>
      <c r="AI52" s="23" t="s">
        <v>3</v>
      </c>
      <c r="AJ52" s="198"/>
      <c r="AK52" s="198"/>
      <c r="AL52" s="24" t="s">
        <v>4</v>
      </c>
      <c r="AM52" s="7"/>
      <c r="AN52" s="8" t="str">
        <f>$B$124&amp;"　"&amp;$D$124</f>
        <v>17　ゼリー（マスカット味）</v>
      </c>
      <c r="AO52" s="14">
        <v>70</v>
      </c>
    </row>
    <row r="53" spans="2:53" ht="15" customHeight="1" thickTop="1" thickBot="1" x14ac:dyDescent="0.2">
      <c r="B53" s="369"/>
      <c r="C53" s="358" t="s">
        <v>3</v>
      </c>
      <c r="D53" s="373" t="s">
        <v>107</v>
      </c>
      <c r="E53" s="374"/>
      <c r="F53" s="493" t="s">
        <v>44</v>
      </c>
      <c r="G53" s="494"/>
      <c r="H53" s="494"/>
      <c r="I53" s="494"/>
      <c r="J53" s="494"/>
      <c r="K53" s="494"/>
      <c r="L53" s="494"/>
      <c r="M53" s="495"/>
      <c r="N53" s="496"/>
      <c r="O53" s="496"/>
      <c r="P53" s="497"/>
      <c r="Q53" s="17"/>
      <c r="R53" s="388"/>
      <c r="S53" s="389"/>
      <c r="T53" s="389"/>
      <c r="U53" s="389"/>
      <c r="V53" s="389"/>
      <c r="W53" s="390"/>
      <c r="X53" s="391"/>
      <c r="Y53" s="392"/>
      <c r="Z53" s="393"/>
      <c r="AA53" s="366" t="e">
        <f t="shared" si="37"/>
        <v>#N/A</v>
      </c>
      <c r="AB53" s="201"/>
      <c r="AC53" s="367"/>
      <c r="AD53" s="195" t="e">
        <f t="shared" si="38"/>
        <v>#N/A</v>
      </c>
      <c r="AE53" s="196"/>
      <c r="AF53" s="197"/>
      <c r="AG53" s="198"/>
      <c r="AH53" s="198"/>
      <c r="AI53" s="23" t="s">
        <v>3</v>
      </c>
      <c r="AJ53" s="198"/>
      <c r="AK53" s="198"/>
      <c r="AL53" s="24" t="s">
        <v>4</v>
      </c>
      <c r="AM53" s="7"/>
      <c r="AN53" s="8" t="str">
        <f>$B$125&amp;"　"&amp;$D$125</f>
        <v>18　アイスクリーム　バニラ</v>
      </c>
      <c r="AO53" s="14">
        <v>170</v>
      </c>
    </row>
    <row r="54" spans="2:53" ht="15" customHeight="1" thickTop="1" x14ac:dyDescent="0.15">
      <c r="B54" s="370"/>
      <c r="C54" s="361"/>
      <c r="D54" s="375"/>
      <c r="E54" s="376"/>
      <c r="F54" s="500"/>
      <c r="G54" s="501"/>
      <c r="H54" s="501"/>
      <c r="I54" s="501"/>
      <c r="J54" s="501"/>
      <c r="K54" s="501"/>
      <c r="L54" s="501"/>
      <c r="M54" s="502"/>
      <c r="N54" s="502"/>
      <c r="O54" s="502"/>
      <c r="P54" s="503"/>
      <c r="Q54" s="17"/>
      <c r="R54" s="481" t="s">
        <v>159</v>
      </c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1"/>
      <c r="AJ54" s="481"/>
      <c r="AK54" s="481"/>
      <c r="AL54" s="481"/>
      <c r="AN54" s="8" t="str">
        <f>$B$126&amp;"　"&amp;$D$126</f>
        <v>19　アイスクリーム　モナカ</v>
      </c>
      <c r="AO54" s="14">
        <v>170</v>
      </c>
    </row>
    <row r="55" spans="2:53" ht="15" customHeight="1" x14ac:dyDescent="0.15">
      <c r="B55" s="370"/>
      <c r="C55" s="361"/>
      <c r="D55" s="375"/>
      <c r="E55" s="376"/>
      <c r="F55" s="246" t="s">
        <v>102</v>
      </c>
      <c r="G55" s="247"/>
      <c r="H55" s="247"/>
      <c r="I55" s="247"/>
      <c r="J55" s="247"/>
      <c r="K55" s="247"/>
      <c r="L55" s="247"/>
      <c r="M55" s="483"/>
      <c r="N55" s="484"/>
      <c r="O55" s="487" t="s">
        <v>56</v>
      </c>
      <c r="P55" s="488"/>
      <c r="Q55" s="17"/>
      <c r="R55" s="482" t="s">
        <v>53</v>
      </c>
      <c r="S55" s="482"/>
      <c r="T55" s="482"/>
      <c r="U55" s="482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2"/>
      <c r="AH55" s="482"/>
      <c r="AI55" s="482"/>
      <c r="AJ55" s="482"/>
      <c r="AK55" s="482"/>
      <c r="AL55" s="482"/>
      <c r="AM55" s="9"/>
      <c r="AN55" s="8" t="str">
        <f>$B$127&amp;"　"&amp;$D$127</f>
        <v>20　かき氷　※取り扱いは8月末まで</v>
      </c>
      <c r="AO55" s="14">
        <v>170</v>
      </c>
    </row>
    <row r="56" spans="2:53" ht="14.25" customHeight="1" x14ac:dyDescent="0.15">
      <c r="B56" s="370"/>
      <c r="C56" s="361"/>
      <c r="D56" s="375"/>
      <c r="E56" s="376"/>
      <c r="F56" s="248"/>
      <c r="G56" s="249"/>
      <c r="H56" s="249"/>
      <c r="I56" s="249"/>
      <c r="J56" s="249"/>
      <c r="K56" s="249"/>
      <c r="L56" s="249"/>
      <c r="M56" s="485"/>
      <c r="N56" s="486"/>
      <c r="O56" s="489"/>
      <c r="P56" s="490"/>
      <c r="Q56" s="17"/>
      <c r="R56" s="17" t="s">
        <v>111</v>
      </c>
      <c r="S56" s="25"/>
      <c r="T56" s="25"/>
      <c r="U56" s="25"/>
      <c r="V56" s="516" t="s">
        <v>166</v>
      </c>
      <c r="W56" s="516"/>
      <c r="X56" s="516"/>
      <c r="Y56" s="516"/>
      <c r="Z56" s="516"/>
      <c r="AA56" s="516"/>
      <c r="AB56" s="516"/>
      <c r="AC56" s="516"/>
      <c r="AD56" s="516"/>
      <c r="AE56" s="516"/>
      <c r="AF56" s="516"/>
      <c r="AG56" s="516"/>
      <c r="AH56" s="516"/>
      <c r="AI56" s="516"/>
      <c r="AJ56" s="516"/>
      <c r="AK56" s="516"/>
      <c r="AL56" s="516"/>
      <c r="AN56" s="8" t="str">
        <f>$T$117&amp;"　"&amp;$V$117</f>
        <v>21　菓子パン　メロンパン</v>
      </c>
      <c r="AO56" s="14">
        <f>$AH$117</f>
        <v>170</v>
      </c>
    </row>
    <row r="57" spans="2:53" ht="15" customHeight="1" x14ac:dyDescent="0.15">
      <c r="B57" s="371"/>
      <c r="C57" s="372"/>
      <c r="D57" s="377"/>
      <c r="E57" s="378"/>
      <c r="F57" s="491" t="s">
        <v>103</v>
      </c>
      <c r="G57" s="492"/>
      <c r="H57" s="492"/>
      <c r="I57" s="492"/>
      <c r="J57" s="492"/>
      <c r="K57" s="492"/>
      <c r="L57" s="492"/>
      <c r="M57" s="379" t="s">
        <v>122</v>
      </c>
      <c r="N57" s="380"/>
      <c r="O57" s="380"/>
      <c r="P57" s="381"/>
      <c r="Q57" s="17"/>
      <c r="R57" s="185" t="s">
        <v>63</v>
      </c>
      <c r="S57" s="186"/>
      <c r="T57" s="186"/>
      <c r="U57" s="186"/>
      <c r="V57" s="186"/>
      <c r="W57" s="186"/>
      <c r="X57" s="199" t="s">
        <v>17</v>
      </c>
      <c r="Y57" s="199"/>
      <c r="Z57" s="199"/>
      <c r="AA57" s="199" t="s">
        <v>18</v>
      </c>
      <c r="AB57" s="199"/>
      <c r="AC57" s="199"/>
      <c r="AD57" s="199" t="s">
        <v>19</v>
      </c>
      <c r="AE57" s="199"/>
      <c r="AF57" s="199"/>
      <c r="AG57" s="200" t="s">
        <v>45</v>
      </c>
      <c r="AH57" s="201"/>
      <c r="AI57" s="201"/>
      <c r="AJ57" s="201"/>
      <c r="AK57" s="201"/>
      <c r="AL57" s="202"/>
      <c r="AN57" s="8" t="str">
        <f>$T$118&amp;"　"&amp;$V$118</f>
        <v>22　菓子パン　クリームパン</v>
      </c>
      <c r="AO57" s="14">
        <f>$AH$117</f>
        <v>170</v>
      </c>
    </row>
    <row r="58" spans="2:53" ht="15" customHeight="1" thickBot="1" x14ac:dyDescent="0.2">
      <c r="B58" s="91" t="s">
        <v>113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26"/>
      <c r="R58" s="246"/>
      <c r="S58" s="247"/>
      <c r="T58" s="247"/>
      <c r="U58" s="247"/>
      <c r="V58" s="247"/>
      <c r="W58" s="247"/>
      <c r="X58" s="250"/>
      <c r="Y58" s="250"/>
      <c r="Z58" s="250"/>
      <c r="AA58" s="250" t="e">
        <f>VLOOKUP(R58,$AN$81:$AO$84,2,FALSE)</f>
        <v>#N/A</v>
      </c>
      <c r="AB58" s="250"/>
      <c r="AC58" s="250"/>
      <c r="AD58" s="252" t="e">
        <f>X58*AA58</f>
        <v>#N/A</v>
      </c>
      <c r="AE58" s="252"/>
      <c r="AF58" s="252"/>
      <c r="AG58" s="506"/>
      <c r="AH58" s="507"/>
      <c r="AI58" s="504" t="s">
        <v>3</v>
      </c>
      <c r="AJ58" s="512"/>
      <c r="AK58" s="513"/>
      <c r="AL58" s="510" t="s">
        <v>4</v>
      </c>
      <c r="AN58" s="8" t="str">
        <f>$T$119&amp;"　"&amp;$V$119</f>
        <v>23　菓子パン　チョココロネ</v>
      </c>
      <c r="AO58" s="14">
        <f>$AH$117</f>
        <v>170</v>
      </c>
    </row>
    <row r="59" spans="2:53" ht="15" customHeight="1" x14ac:dyDescent="0.15">
      <c r="B59" s="382" t="s">
        <v>84</v>
      </c>
      <c r="C59" s="382"/>
      <c r="D59" s="382"/>
      <c r="E59" s="382"/>
      <c r="F59" s="382"/>
      <c r="G59" s="382"/>
      <c r="H59" s="382"/>
      <c r="I59" s="382"/>
      <c r="J59" s="382"/>
      <c r="K59" s="382"/>
      <c r="L59" s="384" t="s">
        <v>123</v>
      </c>
      <c r="M59" s="384"/>
      <c r="N59" s="384"/>
      <c r="O59" s="384"/>
      <c r="P59" s="384"/>
      <c r="Q59" s="17"/>
      <c r="R59" s="248"/>
      <c r="S59" s="249"/>
      <c r="T59" s="249"/>
      <c r="U59" s="249"/>
      <c r="V59" s="249"/>
      <c r="W59" s="249"/>
      <c r="X59" s="251"/>
      <c r="Y59" s="251"/>
      <c r="Z59" s="251"/>
      <c r="AA59" s="251"/>
      <c r="AB59" s="251"/>
      <c r="AC59" s="251"/>
      <c r="AD59" s="253"/>
      <c r="AE59" s="253"/>
      <c r="AF59" s="253"/>
      <c r="AG59" s="508"/>
      <c r="AH59" s="509"/>
      <c r="AI59" s="505"/>
      <c r="AJ59" s="514"/>
      <c r="AK59" s="515"/>
      <c r="AL59" s="511"/>
      <c r="AN59" s="8" t="str">
        <f>$T$120&amp;"　"&amp;$V$120</f>
        <v>24　菓子パン　ジャムパン</v>
      </c>
      <c r="AO59" s="14">
        <v>170</v>
      </c>
    </row>
    <row r="60" spans="2:53" ht="15" customHeight="1" thickBot="1" x14ac:dyDescent="0.2"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5"/>
      <c r="M60" s="385"/>
      <c r="N60" s="385"/>
      <c r="O60" s="385"/>
      <c r="P60" s="385"/>
      <c r="Q60" s="17"/>
      <c r="R60" s="246"/>
      <c r="S60" s="247"/>
      <c r="T60" s="247"/>
      <c r="U60" s="247"/>
      <c r="V60" s="247"/>
      <c r="W60" s="247"/>
      <c r="X60" s="250"/>
      <c r="Y60" s="250"/>
      <c r="Z60" s="250"/>
      <c r="AA60" s="250" t="e">
        <f>VLOOKUP(R60,$AN$81:$AO$84,2,FALSE)</f>
        <v>#N/A</v>
      </c>
      <c r="AB60" s="250"/>
      <c r="AC60" s="250"/>
      <c r="AD60" s="252" t="e">
        <f>X60*AA60</f>
        <v>#N/A</v>
      </c>
      <c r="AE60" s="252"/>
      <c r="AF60" s="252"/>
      <c r="AG60" s="506"/>
      <c r="AH60" s="507"/>
      <c r="AI60" s="504" t="s">
        <v>120</v>
      </c>
      <c r="AJ60" s="512"/>
      <c r="AK60" s="513"/>
      <c r="AL60" s="510" t="s">
        <v>4</v>
      </c>
      <c r="AN60" s="8" t="str">
        <f>$T$121&amp;"　"&amp;$V$121</f>
        <v>25　おにぎり　鮭</v>
      </c>
      <c r="AO60" s="14">
        <v>170</v>
      </c>
    </row>
    <row r="61" spans="2:53" ht="15" customHeight="1" x14ac:dyDescent="0.15">
      <c r="B61" s="386" t="s">
        <v>114</v>
      </c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27"/>
      <c r="R61" s="248"/>
      <c r="S61" s="249"/>
      <c r="T61" s="249"/>
      <c r="U61" s="249"/>
      <c r="V61" s="249"/>
      <c r="W61" s="249"/>
      <c r="X61" s="251"/>
      <c r="Y61" s="251"/>
      <c r="Z61" s="251"/>
      <c r="AA61" s="251"/>
      <c r="AB61" s="251"/>
      <c r="AC61" s="251"/>
      <c r="AD61" s="253"/>
      <c r="AE61" s="253"/>
      <c r="AF61" s="253"/>
      <c r="AG61" s="508"/>
      <c r="AH61" s="509"/>
      <c r="AI61" s="505"/>
      <c r="AJ61" s="514"/>
      <c r="AK61" s="515"/>
      <c r="AL61" s="511"/>
      <c r="AN61" s="8" t="str">
        <f>$T$122&amp;"　"&amp;$V$122</f>
        <v>26　おにぎり　梅干</v>
      </c>
      <c r="AO61" s="14">
        <v>170</v>
      </c>
    </row>
    <row r="62" spans="2:53" ht="6" customHeight="1" thickBot="1" x14ac:dyDescent="0.2">
      <c r="Q62" s="27"/>
      <c r="R62" s="28"/>
      <c r="S62" s="28"/>
      <c r="T62" s="28"/>
      <c r="U62" s="28"/>
      <c r="V62" s="28"/>
      <c r="W62" s="28"/>
      <c r="X62" s="29"/>
      <c r="Y62" s="29"/>
      <c r="Z62" s="29"/>
      <c r="AA62" s="29"/>
      <c r="AB62" s="29"/>
      <c r="AC62" s="29"/>
      <c r="AD62" s="30"/>
      <c r="AE62" s="30"/>
      <c r="AF62" s="30"/>
      <c r="AG62" s="31"/>
      <c r="AH62" s="31"/>
      <c r="AI62" s="29"/>
      <c r="AJ62" s="32"/>
      <c r="AK62" s="32"/>
      <c r="AL62" s="32"/>
      <c r="AN62" s="8" t="str">
        <f>$T$123&amp;"　"&amp;$V$123</f>
        <v>27　おにぎり　昆布</v>
      </c>
      <c r="AO62" s="14">
        <v>170</v>
      </c>
    </row>
    <row r="63" spans="2:53" ht="6" customHeight="1" x14ac:dyDescent="0.1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N63" s="8" t="str">
        <f>$T$124&amp;"　"&amp;$V$124</f>
        <v>28　すいか　※取り扱いは7、8月</v>
      </c>
      <c r="AO63" s="14" t="str">
        <f>$AH$124</f>
        <v>時価</v>
      </c>
    </row>
    <row r="64" spans="2:53" ht="12" customHeight="1" x14ac:dyDescent="0.15">
      <c r="B64" s="368" t="s">
        <v>54</v>
      </c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N64" s="8" t="str">
        <f>$T$125&amp;"　"&amp;$V$125</f>
        <v>29　フィッシュソーセージ</v>
      </c>
      <c r="AO64" s="14">
        <v>40</v>
      </c>
    </row>
    <row r="65" spans="2:43" ht="20.25" customHeight="1" thickBot="1" x14ac:dyDescent="0.2">
      <c r="B65" s="61" t="s">
        <v>156</v>
      </c>
      <c r="C65" s="34"/>
      <c r="D65" s="34"/>
      <c r="E65" s="34"/>
      <c r="F65" s="34"/>
      <c r="G65" s="34"/>
      <c r="H65" s="34"/>
      <c r="I65" s="34"/>
      <c r="J65" s="17"/>
      <c r="K65" s="17"/>
      <c r="L65" s="17"/>
      <c r="M65" s="17"/>
      <c r="N65" s="17"/>
      <c r="O65" s="17"/>
      <c r="P65" s="17"/>
      <c r="Q65" s="17"/>
      <c r="R65" s="62" t="s">
        <v>36</v>
      </c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N65" s="8" t="str">
        <f>$T$126&amp;"　"&amp;$V$126</f>
        <v>30　バナナ1本</v>
      </c>
      <c r="AO65" s="14">
        <v>80</v>
      </c>
    </row>
    <row r="66" spans="2:43" ht="16.5" customHeight="1" x14ac:dyDescent="0.15">
      <c r="B66" s="476" t="s">
        <v>24</v>
      </c>
      <c r="C66" s="477"/>
      <c r="D66" s="477"/>
      <c r="E66" s="477"/>
      <c r="F66" s="477"/>
      <c r="G66" s="477"/>
      <c r="H66" s="477" t="s">
        <v>25</v>
      </c>
      <c r="I66" s="477"/>
      <c r="J66" s="477"/>
      <c r="K66" s="477"/>
      <c r="L66" s="477"/>
      <c r="M66" s="477"/>
      <c r="N66" s="477"/>
      <c r="O66" s="477"/>
      <c r="P66" s="478"/>
      <c r="Q66" s="17"/>
      <c r="R66" s="479" t="s">
        <v>24</v>
      </c>
      <c r="S66" s="480"/>
      <c r="T66" s="480"/>
      <c r="U66" s="480"/>
      <c r="V66" s="480"/>
      <c r="W66" s="480"/>
      <c r="X66" s="480"/>
      <c r="Y66" s="480"/>
      <c r="Z66" s="480"/>
      <c r="AA66" s="480"/>
      <c r="AB66" s="480"/>
      <c r="AC66" s="480"/>
      <c r="AD66" s="480"/>
      <c r="AE66" s="480"/>
      <c r="AF66" s="498" t="s">
        <v>25</v>
      </c>
      <c r="AG66" s="480"/>
      <c r="AH66" s="480"/>
      <c r="AI66" s="480"/>
      <c r="AJ66" s="480"/>
      <c r="AK66" s="480"/>
      <c r="AL66" s="499"/>
      <c r="AN66" s="8" t="str">
        <f>$T$127&amp;"　"&amp;$V$127</f>
        <v>31　ロックアイス（1ｋｇ）</v>
      </c>
      <c r="AO66" s="14">
        <v>300</v>
      </c>
    </row>
    <row r="67" spans="2:43" ht="16.5" customHeight="1" x14ac:dyDescent="0.15">
      <c r="B67" s="342" t="s">
        <v>59</v>
      </c>
      <c r="C67" s="186"/>
      <c r="D67" s="186"/>
      <c r="E67" s="186"/>
      <c r="F67" s="186"/>
      <c r="G67" s="343"/>
      <c r="H67" s="344" t="s">
        <v>153</v>
      </c>
      <c r="I67" s="192"/>
      <c r="J67" s="192"/>
      <c r="K67" s="192"/>
      <c r="L67" s="192"/>
      <c r="M67" s="192"/>
      <c r="N67" s="192"/>
      <c r="O67" s="192"/>
      <c r="P67" s="345"/>
      <c r="Q67" s="17"/>
      <c r="R67" s="191" t="s">
        <v>64</v>
      </c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85" t="s">
        <v>157</v>
      </c>
      <c r="AG67" s="186"/>
      <c r="AH67" s="186"/>
      <c r="AI67" s="186"/>
      <c r="AJ67" s="186"/>
      <c r="AK67" s="186"/>
      <c r="AL67" s="187"/>
    </row>
    <row r="68" spans="2:43" ht="16.5" customHeight="1" thickBot="1" x14ac:dyDescent="0.2">
      <c r="B68" s="346" t="s">
        <v>105</v>
      </c>
      <c r="C68" s="347"/>
      <c r="D68" s="347"/>
      <c r="E68" s="347"/>
      <c r="F68" s="347"/>
      <c r="G68" s="347"/>
      <c r="H68" s="344" t="s">
        <v>155</v>
      </c>
      <c r="I68" s="192"/>
      <c r="J68" s="192"/>
      <c r="K68" s="192"/>
      <c r="L68" s="192"/>
      <c r="M68" s="192"/>
      <c r="N68" s="192"/>
      <c r="O68" s="192"/>
      <c r="P68" s="345"/>
      <c r="Q68" s="17"/>
      <c r="R68" s="193" t="s">
        <v>158</v>
      </c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88"/>
      <c r="AG68" s="189"/>
      <c r="AH68" s="189"/>
      <c r="AI68" s="189"/>
      <c r="AJ68" s="189"/>
      <c r="AK68" s="189"/>
      <c r="AL68" s="190"/>
      <c r="AN68" s="14" t="s">
        <v>16</v>
      </c>
      <c r="AO68" s="14" t="s">
        <v>18</v>
      </c>
    </row>
    <row r="69" spans="2:43" ht="16.5" customHeight="1" x14ac:dyDescent="0.15">
      <c r="B69" s="348" t="s">
        <v>152</v>
      </c>
      <c r="C69" s="349"/>
      <c r="D69" s="349"/>
      <c r="E69" s="349"/>
      <c r="F69" s="349"/>
      <c r="G69" s="350"/>
      <c r="H69" s="357" t="s">
        <v>154</v>
      </c>
      <c r="I69" s="358"/>
      <c r="J69" s="358"/>
      <c r="K69" s="358"/>
      <c r="L69" s="358"/>
      <c r="M69" s="358"/>
      <c r="N69" s="358"/>
      <c r="O69" s="358"/>
      <c r="P69" s="359"/>
      <c r="Q69" s="17"/>
      <c r="R69" s="184" t="s">
        <v>161</v>
      </c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N69" s="8" t="str">
        <f t="shared" ref="AN69" si="39">B108&amp;"　"&amp;D108</f>
        <v>1　★カレーライスセット</v>
      </c>
      <c r="AO69" s="63">
        <f>J108</f>
        <v>5120</v>
      </c>
      <c r="AQ69" s="66" t="s">
        <v>119</v>
      </c>
    </row>
    <row r="70" spans="2:43" ht="16.5" customHeight="1" x14ac:dyDescent="0.15">
      <c r="B70" s="351"/>
      <c r="C70" s="352"/>
      <c r="D70" s="352"/>
      <c r="E70" s="352"/>
      <c r="F70" s="352"/>
      <c r="G70" s="353"/>
      <c r="H70" s="360"/>
      <c r="I70" s="361"/>
      <c r="J70" s="361"/>
      <c r="K70" s="361"/>
      <c r="L70" s="361"/>
      <c r="M70" s="361"/>
      <c r="N70" s="361"/>
      <c r="O70" s="361"/>
      <c r="P70" s="362"/>
      <c r="Q70" s="17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N70" s="8" t="str">
        <f>B109&amp;"　"&amp;D109</f>
        <v>2　焼きそばセット</v>
      </c>
      <c r="AO70" s="63">
        <f>J109</f>
        <v>4640</v>
      </c>
      <c r="AQ70" s="66" t="s">
        <v>151</v>
      </c>
    </row>
    <row r="71" spans="2:43" ht="24.75" customHeight="1" thickBot="1" x14ac:dyDescent="0.2">
      <c r="B71" s="354"/>
      <c r="C71" s="355"/>
      <c r="D71" s="355"/>
      <c r="E71" s="355"/>
      <c r="F71" s="355"/>
      <c r="G71" s="356"/>
      <c r="H71" s="363"/>
      <c r="I71" s="364"/>
      <c r="J71" s="364"/>
      <c r="K71" s="364"/>
      <c r="L71" s="364"/>
      <c r="M71" s="364"/>
      <c r="N71" s="364"/>
      <c r="O71" s="364"/>
      <c r="P71" s="365"/>
      <c r="Q71" s="35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N71" s="8" t="str">
        <f>B110&amp;"　"&amp;D110</f>
        <v>3　★鉄板焼きセット</v>
      </c>
      <c r="AO71" s="63">
        <f>J110</f>
        <v>6000</v>
      </c>
    </row>
    <row r="72" spans="2:43" ht="15" x14ac:dyDescent="0.15">
      <c r="B72" s="17" t="s">
        <v>86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245">
        <f>D12</f>
        <v>0</v>
      </c>
      <c r="AD72" s="245"/>
      <c r="AE72" s="245"/>
      <c r="AF72" s="245"/>
      <c r="AG72" s="245"/>
      <c r="AH72" s="245"/>
      <c r="AI72" s="245"/>
      <c r="AJ72" s="245"/>
      <c r="AK72" s="245"/>
      <c r="AL72" s="245"/>
      <c r="AN72" s="8" t="str">
        <f>B111&amp;"　"&amp;D111</f>
        <v>4　★牛焼き肉セット</v>
      </c>
      <c r="AO72" s="63">
        <f>J111</f>
        <v>9040</v>
      </c>
      <c r="AQ72" s="66"/>
    </row>
    <row r="73" spans="2:43" ht="13.5" x14ac:dyDescent="0.15">
      <c r="B73" s="336" t="s">
        <v>16</v>
      </c>
      <c r="C73" s="337"/>
      <c r="D73" s="337"/>
      <c r="E73" s="337"/>
      <c r="F73" s="337"/>
      <c r="G73" s="337"/>
      <c r="H73" s="337"/>
      <c r="I73" s="338"/>
      <c r="J73" s="274" t="s">
        <v>17</v>
      </c>
      <c r="K73" s="274"/>
      <c r="L73" s="274"/>
      <c r="M73" s="274" t="s">
        <v>18</v>
      </c>
      <c r="N73" s="274"/>
      <c r="O73" s="274"/>
      <c r="P73" s="274" t="s">
        <v>19</v>
      </c>
      <c r="Q73" s="274"/>
      <c r="R73" s="274"/>
      <c r="S73" s="274" t="s">
        <v>20</v>
      </c>
      <c r="T73" s="274"/>
      <c r="U73" s="274"/>
      <c r="V73" s="274"/>
      <c r="W73" s="339" t="s">
        <v>22</v>
      </c>
      <c r="X73" s="274"/>
      <c r="Y73" s="274"/>
      <c r="Z73" s="274"/>
      <c r="AA73" s="274"/>
      <c r="AB73" s="275"/>
      <c r="AC73" s="340" t="s">
        <v>26</v>
      </c>
      <c r="AD73" s="274"/>
      <c r="AE73" s="274"/>
      <c r="AF73" s="274"/>
      <c r="AG73" s="274"/>
      <c r="AH73" s="274"/>
      <c r="AI73" s="274"/>
      <c r="AJ73" s="274"/>
      <c r="AK73" s="274"/>
      <c r="AL73" s="341"/>
      <c r="AM73" s="1"/>
      <c r="AN73" s="8" t="str">
        <f>B112&amp;"　"&amp;D112</f>
        <v>5　カートンドック
（１ｾｯﾄ約5人分）</v>
      </c>
      <c r="AO73" s="13">
        <f>J112</f>
        <v>3600</v>
      </c>
      <c r="AQ73" s="66"/>
    </row>
    <row r="74" spans="2:43" ht="15" x14ac:dyDescent="0.15">
      <c r="B74" s="329" t="s">
        <v>68</v>
      </c>
      <c r="C74" s="260"/>
      <c r="D74" s="260"/>
      <c r="E74" s="330"/>
      <c r="F74" s="312" t="s">
        <v>37</v>
      </c>
      <c r="G74" s="313"/>
      <c r="H74" s="313"/>
      <c r="I74" s="314"/>
      <c r="J74" s="315"/>
      <c r="K74" s="315"/>
      <c r="L74" s="315"/>
      <c r="M74" s="332">
        <v>330</v>
      </c>
      <c r="N74" s="332"/>
      <c r="O74" s="332"/>
      <c r="P74" s="317">
        <f t="shared" ref="P74:P97" si="40">J74*M74</f>
        <v>0</v>
      </c>
      <c r="Q74" s="317"/>
      <c r="R74" s="317"/>
      <c r="S74" s="215" t="s">
        <v>20</v>
      </c>
      <c r="T74" s="215"/>
      <c r="U74" s="215"/>
      <c r="V74" s="215"/>
      <c r="W74" s="213"/>
      <c r="X74" s="214"/>
      <c r="Y74" s="37" t="s">
        <v>3</v>
      </c>
      <c r="Z74" s="215"/>
      <c r="AA74" s="215"/>
      <c r="AB74" s="37" t="s">
        <v>4</v>
      </c>
      <c r="AC74" s="216" t="s">
        <v>70</v>
      </c>
      <c r="AD74" s="217"/>
      <c r="AE74" s="217"/>
      <c r="AF74" s="217"/>
      <c r="AG74" s="217"/>
      <c r="AH74" s="217"/>
      <c r="AI74" s="217"/>
      <c r="AJ74" s="217"/>
      <c r="AK74" s="217"/>
      <c r="AL74" s="218"/>
      <c r="AM74" s="6"/>
      <c r="AN74" s="10"/>
      <c r="AO74" s="16"/>
      <c r="AP74" s="59"/>
      <c r="AQ74" s="66"/>
    </row>
    <row r="75" spans="2:43" ht="15" x14ac:dyDescent="0.15">
      <c r="B75" s="331"/>
      <c r="C75" s="327"/>
      <c r="D75" s="327"/>
      <c r="E75" s="328"/>
      <c r="F75" s="326" t="s">
        <v>38</v>
      </c>
      <c r="G75" s="327"/>
      <c r="H75" s="327"/>
      <c r="I75" s="328"/>
      <c r="J75" s="302"/>
      <c r="K75" s="302"/>
      <c r="L75" s="302"/>
      <c r="M75" s="303">
        <v>330</v>
      </c>
      <c r="N75" s="303"/>
      <c r="O75" s="303"/>
      <c r="P75" s="304">
        <f t="shared" si="40"/>
        <v>0</v>
      </c>
      <c r="Q75" s="304"/>
      <c r="R75" s="304"/>
      <c r="S75" s="229" t="s">
        <v>20</v>
      </c>
      <c r="T75" s="229"/>
      <c r="U75" s="229"/>
      <c r="V75" s="229"/>
      <c r="W75" s="305"/>
      <c r="X75" s="306"/>
      <c r="Y75" s="38" t="s">
        <v>3</v>
      </c>
      <c r="Z75" s="229"/>
      <c r="AA75" s="229"/>
      <c r="AB75" s="38" t="s">
        <v>4</v>
      </c>
      <c r="AC75" s="219"/>
      <c r="AD75" s="219"/>
      <c r="AE75" s="219"/>
      <c r="AF75" s="219"/>
      <c r="AG75" s="219"/>
      <c r="AH75" s="219"/>
      <c r="AI75" s="219"/>
      <c r="AJ75" s="219"/>
      <c r="AK75" s="219"/>
      <c r="AL75" s="220"/>
      <c r="AM75" s="6"/>
      <c r="AN75" s="64"/>
      <c r="AO75" s="65"/>
      <c r="AP75" s="59"/>
      <c r="AQ75" s="66"/>
    </row>
    <row r="76" spans="2:43" ht="15" x14ac:dyDescent="0.15">
      <c r="B76" s="318" t="s">
        <v>39</v>
      </c>
      <c r="C76" s="319"/>
      <c r="D76" s="319"/>
      <c r="E76" s="320"/>
      <c r="F76" s="312" t="s">
        <v>124</v>
      </c>
      <c r="G76" s="313"/>
      <c r="H76" s="313"/>
      <c r="I76" s="314"/>
      <c r="J76" s="315"/>
      <c r="K76" s="315"/>
      <c r="L76" s="315"/>
      <c r="M76" s="316">
        <v>2800</v>
      </c>
      <c r="N76" s="316"/>
      <c r="O76" s="316"/>
      <c r="P76" s="317">
        <f t="shared" si="40"/>
        <v>0</v>
      </c>
      <c r="Q76" s="317"/>
      <c r="R76" s="317"/>
      <c r="S76" s="215" t="s">
        <v>20</v>
      </c>
      <c r="T76" s="215"/>
      <c r="U76" s="215"/>
      <c r="V76" s="215"/>
      <c r="W76" s="213"/>
      <c r="X76" s="214"/>
      <c r="Y76" s="37" t="s">
        <v>3</v>
      </c>
      <c r="Z76" s="215"/>
      <c r="AA76" s="215"/>
      <c r="AB76" s="37" t="s">
        <v>4</v>
      </c>
      <c r="AC76" s="226" t="s">
        <v>40</v>
      </c>
      <c r="AD76" s="227"/>
      <c r="AE76" s="227"/>
      <c r="AF76" s="227"/>
      <c r="AG76" s="227"/>
      <c r="AH76" s="227"/>
      <c r="AI76" s="227"/>
      <c r="AJ76" s="227"/>
      <c r="AK76" s="227"/>
      <c r="AL76" s="228"/>
      <c r="AM76" s="6"/>
      <c r="AN76" s="64"/>
      <c r="AO76" s="89"/>
      <c r="AP76" s="59"/>
    </row>
    <row r="77" spans="2:43" ht="15" x14ac:dyDescent="0.15">
      <c r="B77" s="321"/>
      <c r="C77" s="322"/>
      <c r="D77" s="322"/>
      <c r="E77" s="222"/>
      <c r="F77" s="294" t="s">
        <v>41</v>
      </c>
      <c r="G77" s="295"/>
      <c r="H77" s="295"/>
      <c r="I77" s="296"/>
      <c r="J77" s="297"/>
      <c r="K77" s="297"/>
      <c r="L77" s="297"/>
      <c r="M77" s="298">
        <v>200</v>
      </c>
      <c r="N77" s="298"/>
      <c r="O77" s="298"/>
      <c r="P77" s="333">
        <f t="shared" si="40"/>
        <v>0</v>
      </c>
      <c r="Q77" s="333"/>
      <c r="R77" s="333"/>
      <c r="S77" s="311" t="s">
        <v>20</v>
      </c>
      <c r="T77" s="311"/>
      <c r="U77" s="311"/>
      <c r="V77" s="311"/>
      <c r="W77" s="334"/>
      <c r="X77" s="335"/>
      <c r="Y77" s="39" t="s">
        <v>3</v>
      </c>
      <c r="Z77" s="311"/>
      <c r="AA77" s="311"/>
      <c r="AB77" s="39" t="s">
        <v>4</v>
      </c>
      <c r="AC77" s="239" t="s">
        <v>42</v>
      </c>
      <c r="AD77" s="240"/>
      <c r="AE77" s="240"/>
      <c r="AF77" s="240"/>
      <c r="AG77" s="240"/>
      <c r="AH77" s="240"/>
      <c r="AI77" s="240"/>
      <c r="AJ77" s="240"/>
      <c r="AK77" s="240"/>
      <c r="AL77" s="241"/>
      <c r="AM77" s="6"/>
      <c r="AN77" s="64"/>
      <c r="AO77" s="65"/>
      <c r="AP77" s="59"/>
    </row>
    <row r="78" spans="2:43" ht="15" x14ac:dyDescent="0.15">
      <c r="B78" s="323"/>
      <c r="C78" s="324"/>
      <c r="D78" s="324"/>
      <c r="E78" s="325"/>
      <c r="F78" s="299" t="s">
        <v>2</v>
      </c>
      <c r="G78" s="300"/>
      <c r="H78" s="300"/>
      <c r="I78" s="301"/>
      <c r="J78" s="302"/>
      <c r="K78" s="302"/>
      <c r="L78" s="302"/>
      <c r="M78" s="303">
        <v>250</v>
      </c>
      <c r="N78" s="303"/>
      <c r="O78" s="303"/>
      <c r="P78" s="304">
        <f t="shared" si="40"/>
        <v>0</v>
      </c>
      <c r="Q78" s="304"/>
      <c r="R78" s="304"/>
      <c r="S78" s="229" t="s">
        <v>20</v>
      </c>
      <c r="T78" s="229"/>
      <c r="U78" s="229"/>
      <c r="V78" s="229"/>
      <c r="W78" s="305"/>
      <c r="X78" s="306"/>
      <c r="Y78" s="38" t="s">
        <v>3</v>
      </c>
      <c r="Z78" s="229"/>
      <c r="AA78" s="229"/>
      <c r="AB78" s="38" t="s">
        <v>4</v>
      </c>
      <c r="AC78" s="242" t="s">
        <v>29</v>
      </c>
      <c r="AD78" s="243"/>
      <c r="AE78" s="243"/>
      <c r="AF78" s="243"/>
      <c r="AG78" s="243"/>
      <c r="AH78" s="243"/>
      <c r="AI78" s="243"/>
      <c r="AJ78" s="243"/>
      <c r="AK78" s="243"/>
      <c r="AL78" s="244"/>
      <c r="AM78" s="6"/>
      <c r="AN78" s="64"/>
      <c r="AO78" s="89"/>
      <c r="AP78" s="59"/>
    </row>
    <row r="79" spans="2:43" ht="15" x14ac:dyDescent="0.15">
      <c r="B79" s="265" t="s">
        <v>115</v>
      </c>
      <c r="C79" s="231"/>
      <c r="D79" s="231"/>
      <c r="E79" s="232"/>
      <c r="F79" s="132" t="s">
        <v>116</v>
      </c>
      <c r="G79" s="104"/>
      <c r="H79" s="104"/>
      <c r="I79" s="103"/>
      <c r="J79" s="307"/>
      <c r="K79" s="308"/>
      <c r="L79" s="309"/>
      <c r="M79" s="105">
        <v>130</v>
      </c>
      <c r="N79" s="106"/>
      <c r="O79" s="107"/>
      <c r="P79" s="108">
        <f t="shared" ref="P79:P81" si="41">J79*M79</f>
        <v>0</v>
      </c>
      <c r="Q79" s="109"/>
      <c r="R79" s="110"/>
      <c r="S79" s="111" t="s">
        <v>20</v>
      </c>
      <c r="T79" s="112"/>
      <c r="U79" s="112"/>
      <c r="V79" s="113"/>
      <c r="W79" s="111"/>
      <c r="X79" s="113"/>
      <c r="Y79" s="40" t="s">
        <v>3</v>
      </c>
      <c r="Z79" s="111"/>
      <c r="AA79" s="113"/>
      <c r="AB79" s="40" t="s">
        <v>4</v>
      </c>
      <c r="AC79" s="99"/>
      <c r="AD79" s="100"/>
      <c r="AE79" s="100"/>
      <c r="AF79" s="100"/>
      <c r="AG79" s="100"/>
      <c r="AH79" s="100"/>
      <c r="AI79" s="100"/>
      <c r="AJ79" s="100"/>
      <c r="AK79" s="100"/>
      <c r="AL79" s="128"/>
      <c r="AM79" s="6"/>
      <c r="AN79" s="64"/>
      <c r="AO79" s="89"/>
      <c r="AP79" s="59"/>
    </row>
    <row r="80" spans="2:43" ht="15" x14ac:dyDescent="0.15">
      <c r="B80" s="310"/>
      <c r="C80" s="237"/>
      <c r="D80" s="237"/>
      <c r="E80" s="238"/>
      <c r="F80" s="132" t="s">
        <v>117</v>
      </c>
      <c r="G80" s="104"/>
      <c r="H80" s="104"/>
      <c r="I80" s="103"/>
      <c r="J80" s="129"/>
      <c r="K80" s="130"/>
      <c r="L80" s="131"/>
      <c r="M80" s="105">
        <v>180</v>
      </c>
      <c r="N80" s="106"/>
      <c r="O80" s="107"/>
      <c r="P80" s="108">
        <f t="shared" si="41"/>
        <v>0</v>
      </c>
      <c r="Q80" s="109"/>
      <c r="R80" s="110"/>
      <c r="S80" s="111" t="s">
        <v>20</v>
      </c>
      <c r="T80" s="112"/>
      <c r="U80" s="112"/>
      <c r="V80" s="113"/>
      <c r="W80" s="111"/>
      <c r="X80" s="113"/>
      <c r="Y80" s="40" t="s">
        <v>3</v>
      </c>
      <c r="Z80" s="111"/>
      <c r="AA80" s="113"/>
      <c r="AB80" s="40" t="s">
        <v>4</v>
      </c>
      <c r="AC80" s="99" t="s">
        <v>118</v>
      </c>
      <c r="AD80" s="100"/>
      <c r="AE80" s="100"/>
      <c r="AF80" s="100"/>
      <c r="AG80" s="100"/>
      <c r="AH80" s="100"/>
      <c r="AI80" s="100"/>
      <c r="AJ80" s="100"/>
      <c r="AK80" s="100"/>
      <c r="AL80" s="128"/>
      <c r="AM80" s="6"/>
      <c r="AN80" s="5"/>
    </row>
    <row r="81" spans="2:41" ht="15" x14ac:dyDescent="0.15">
      <c r="B81" s="102" t="s">
        <v>65</v>
      </c>
      <c r="C81" s="104"/>
      <c r="D81" s="104"/>
      <c r="E81" s="104"/>
      <c r="F81" s="104"/>
      <c r="G81" s="104"/>
      <c r="H81" s="104"/>
      <c r="I81" s="103"/>
      <c r="J81" s="129"/>
      <c r="K81" s="130"/>
      <c r="L81" s="131"/>
      <c r="M81" s="105">
        <v>10</v>
      </c>
      <c r="N81" s="106"/>
      <c r="O81" s="107"/>
      <c r="P81" s="108">
        <f t="shared" si="41"/>
        <v>0</v>
      </c>
      <c r="Q81" s="109"/>
      <c r="R81" s="110"/>
      <c r="S81" s="111" t="s">
        <v>20</v>
      </c>
      <c r="T81" s="112"/>
      <c r="U81" s="112"/>
      <c r="V81" s="113"/>
      <c r="W81" s="111"/>
      <c r="X81" s="113"/>
      <c r="Y81" s="40" t="s">
        <v>3</v>
      </c>
      <c r="Z81" s="111"/>
      <c r="AA81" s="113"/>
      <c r="AB81" s="40" t="s">
        <v>4</v>
      </c>
      <c r="AC81" s="99" t="s">
        <v>55</v>
      </c>
      <c r="AD81" s="100"/>
      <c r="AE81" s="100"/>
      <c r="AF81" s="100"/>
      <c r="AG81" s="100"/>
      <c r="AH81" s="100"/>
      <c r="AI81" s="100"/>
      <c r="AJ81" s="100"/>
      <c r="AK81" s="100"/>
      <c r="AL81" s="128"/>
      <c r="AM81" s="6"/>
      <c r="AN81" s="8" t="s">
        <v>62</v>
      </c>
      <c r="AO81" s="14">
        <f>H131</f>
        <v>650</v>
      </c>
    </row>
    <row r="82" spans="2:41" ht="15" x14ac:dyDescent="0.15">
      <c r="B82" s="102" t="s">
        <v>66</v>
      </c>
      <c r="C82" s="104"/>
      <c r="D82" s="104"/>
      <c r="E82" s="104"/>
      <c r="F82" s="104"/>
      <c r="G82" s="104"/>
      <c r="H82" s="104"/>
      <c r="I82" s="103"/>
      <c r="J82" s="129"/>
      <c r="K82" s="130"/>
      <c r="L82" s="131"/>
      <c r="M82" s="105">
        <v>10</v>
      </c>
      <c r="N82" s="106"/>
      <c r="O82" s="107"/>
      <c r="P82" s="108">
        <f t="shared" ref="P82" si="42">J82*M82</f>
        <v>0</v>
      </c>
      <c r="Q82" s="109"/>
      <c r="R82" s="110"/>
      <c r="S82" s="111" t="s">
        <v>20</v>
      </c>
      <c r="T82" s="112"/>
      <c r="U82" s="112"/>
      <c r="V82" s="113"/>
      <c r="W82" s="111"/>
      <c r="X82" s="113"/>
      <c r="Y82" s="40" t="s">
        <v>106</v>
      </c>
      <c r="Z82" s="111"/>
      <c r="AA82" s="113"/>
      <c r="AB82" s="40" t="s">
        <v>4</v>
      </c>
      <c r="AC82" s="99" t="s">
        <v>67</v>
      </c>
      <c r="AD82" s="100"/>
      <c r="AE82" s="100"/>
      <c r="AF82" s="100"/>
      <c r="AG82" s="100"/>
      <c r="AH82" s="100"/>
      <c r="AI82" s="100"/>
      <c r="AJ82" s="100"/>
      <c r="AK82" s="100"/>
      <c r="AL82" s="128"/>
      <c r="AM82" s="6"/>
      <c r="AN82" s="8" t="s">
        <v>137</v>
      </c>
      <c r="AO82" s="14">
        <f>Q131</f>
        <v>610</v>
      </c>
    </row>
    <row r="83" spans="2:41" ht="15" x14ac:dyDescent="0.15">
      <c r="B83" s="102" t="s">
        <v>141</v>
      </c>
      <c r="C83" s="104"/>
      <c r="D83" s="104"/>
      <c r="E83" s="104"/>
      <c r="F83" s="104"/>
      <c r="G83" s="104"/>
      <c r="H83" s="104"/>
      <c r="I83" s="103"/>
      <c r="J83" s="129"/>
      <c r="K83" s="130"/>
      <c r="L83" s="131"/>
      <c r="M83" s="105">
        <v>450</v>
      </c>
      <c r="N83" s="106"/>
      <c r="O83" s="107"/>
      <c r="P83" s="108">
        <f t="shared" ref="P83" si="43">J83*M83</f>
        <v>0</v>
      </c>
      <c r="Q83" s="109"/>
      <c r="R83" s="110"/>
      <c r="S83" s="111" t="s">
        <v>20</v>
      </c>
      <c r="T83" s="112"/>
      <c r="U83" s="112"/>
      <c r="V83" s="113"/>
      <c r="W83" s="111"/>
      <c r="X83" s="113"/>
      <c r="Y83" s="40" t="s">
        <v>3</v>
      </c>
      <c r="Z83" s="111"/>
      <c r="AA83" s="113"/>
      <c r="AB83" s="40" t="s">
        <v>4</v>
      </c>
      <c r="AC83" s="99"/>
      <c r="AD83" s="100"/>
      <c r="AE83" s="100"/>
      <c r="AF83" s="100"/>
      <c r="AG83" s="100"/>
      <c r="AH83" s="100"/>
      <c r="AI83" s="100"/>
      <c r="AJ83" s="100"/>
      <c r="AK83" s="100"/>
      <c r="AL83" s="128"/>
      <c r="AM83" s="6"/>
      <c r="AN83" s="8" t="s">
        <v>140</v>
      </c>
      <c r="AO83" s="14">
        <f>Z131</f>
        <v>500</v>
      </c>
    </row>
    <row r="84" spans="2:41" ht="15" x14ac:dyDescent="0.15">
      <c r="B84" s="102" t="s">
        <v>21</v>
      </c>
      <c r="C84" s="104"/>
      <c r="D84" s="104"/>
      <c r="E84" s="104"/>
      <c r="F84" s="104"/>
      <c r="G84" s="104"/>
      <c r="H84" s="104"/>
      <c r="I84" s="103"/>
      <c r="J84" s="129"/>
      <c r="K84" s="130"/>
      <c r="L84" s="131"/>
      <c r="M84" s="105">
        <v>320</v>
      </c>
      <c r="N84" s="106"/>
      <c r="O84" s="107"/>
      <c r="P84" s="108">
        <f t="shared" ref="P84" si="44">J84*M84</f>
        <v>0</v>
      </c>
      <c r="Q84" s="109"/>
      <c r="R84" s="110"/>
      <c r="S84" s="111" t="s">
        <v>20</v>
      </c>
      <c r="T84" s="112"/>
      <c r="U84" s="112"/>
      <c r="V84" s="113"/>
      <c r="W84" s="111"/>
      <c r="X84" s="113"/>
      <c r="Y84" s="40" t="s">
        <v>3</v>
      </c>
      <c r="Z84" s="111"/>
      <c r="AA84" s="113"/>
      <c r="AB84" s="40" t="s">
        <v>4</v>
      </c>
      <c r="AC84" s="99" t="s">
        <v>76</v>
      </c>
      <c r="AD84" s="100"/>
      <c r="AE84" s="100"/>
      <c r="AF84" s="100"/>
      <c r="AG84" s="100"/>
      <c r="AH84" s="100"/>
      <c r="AI84" s="100"/>
      <c r="AJ84" s="100"/>
      <c r="AK84" s="100"/>
      <c r="AL84" s="128"/>
      <c r="AM84" s="6"/>
      <c r="AN84" s="8" t="s">
        <v>61</v>
      </c>
      <c r="AO84" s="14">
        <f>AI131</f>
        <v>500</v>
      </c>
    </row>
    <row r="85" spans="2:41" ht="15" x14ac:dyDescent="0.15">
      <c r="B85" s="102" t="s">
        <v>27</v>
      </c>
      <c r="C85" s="104"/>
      <c r="D85" s="104"/>
      <c r="E85" s="104"/>
      <c r="F85" s="104"/>
      <c r="G85" s="104"/>
      <c r="H85" s="104"/>
      <c r="I85" s="103"/>
      <c r="J85" s="129"/>
      <c r="K85" s="130"/>
      <c r="L85" s="131"/>
      <c r="M85" s="105">
        <v>500</v>
      </c>
      <c r="N85" s="106"/>
      <c r="O85" s="107"/>
      <c r="P85" s="108">
        <f t="shared" si="40"/>
        <v>0</v>
      </c>
      <c r="Q85" s="109"/>
      <c r="R85" s="110"/>
      <c r="S85" s="111" t="s">
        <v>20</v>
      </c>
      <c r="T85" s="112"/>
      <c r="U85" s="112"/>
      <c r="V85" s="113"/>
      <c r="W85" s="111"/>
      <c r="X85" s="113"/>
      <c r="Y85" s="40" t="s">
        <v>3</v>
      </c>
      <c r="Z85" s="111"/>
      <c r="AA85" s="113"/>
      <c r="AB85" s="40" t="s">
        <v>4</v>
      </c>
      <c r="AC85" s="99" t="s">
        <v>29</v>
      </c>
      <c r="AD85" s="100"/>
      <c r="AE85" s="100"/>
      <c r="AF85" s="100"/>
      <c r="AG85" s="100"/>
      <c r="AH85" s="100"/>
      <c r="AI85" s="100"/>
      <c r="AJ85" s="100"/>
      <c r="AK85" s="100"/>
      <c r="AL85" s="128"/>
      <c r="AM85" s="6"/>
      <c r="AN85" s="64"/>
      <c r="AO85" s="65"/>
    </row>
    <row r="86" spans="2:41" ht="15" x14ac:dyDescent="0.15">
      <c r="B86" s="102" t="s">
        <v>30</v>
      </c>
      <c r="C86" s="104"/>
      <c r="D86" s="104"/>
      <c r="E86" s="104"/>
      <c r="F86" s="104"/>
      <c r="G86" s="104"/>
      <c r="H86" s="104"/>
      <c r="I86" s="103"/>
      <c r="J86" s="129"/>
      <c r="K86" s="130"/>
      <c r="L86" s="131"/>
      <c r="M86" s="105">
        <v>700</v>
      </c>
      <c r="N86" s="106"/>
      <c r="O86" s="107"/>
      <c r="P86" s="108">
        <f t="shared" si="40"/>
        <v>0</v>
      </c>
      <c r="Q86" s="109"/>
      <c r="R86" s="110"/>
      <c r="S86" s="111" t="s">
        <v>20</v>
      </c>
      <c r="T86" s="112"/>
      <c r="U86" s="112"/>
      <c r="V86" s="113"/>
      <c r="W86" s="111"/>
      <c r="X86" s="113"/>
      <c r="Y86" s="40" t="s">
        <v>3</v>
      </c>
      <c r="Z86" s="111"/>
      <c r="AA86" s="113"/>
      <c r="AB86" s="40" t="s">
        <v>4</v>
      </c>
      <c r="AC86" s="99" t="s">
        <v>142</v>
      </c>
      <c r="AD86" s="100"/>
      <c r="AE86" s="100"/>
      <c r="AF86" s="100"/>
      <c r="AG86" s="100"/>
      <c r="AH86" s="100"/>
      <c r="AI86" s="100"/>
      <c r="AJ86" s="100"/>
      <c r="AK86" s="100"/>
      <c r="AL86" s="128"/>
      <c r="AM86" s="6"/>
      <c r="AN86" s="5"/>
    </row>
    <row r="87" spans="2:41" ht="15" x14ac:dyDescent="0.15">
      <c r="B87" s="102" t="s">
        <v>87</v>
      </c>
      <c r="C87" s="104"/>
      <c r="D87" s="104"/>
      <c r="E87" s="104"/>
      <c r="F87" s="104"/>
      <c r="G87" s="104"/>
      <c r="H87" s="104"/>
      <c r="I87" s="103"/>
      <c r="J87" s="129"/>
      <c r="K87" s="130"/>
      <c r="L87" s="131"/>
      <c r="M87" s="105">
        <v>300</v>
      </c>
      <c r="N87" s="106"/>
      <c r="O87" s="107"/>
      <c r="P87" s="108">
        <f t="shared" si="40"/>
        <v>0</v>
      </c>
      <c r="Q87" s="109"/>
      <c r="R87" s="110"/>
      <c r="S87" s="111" t="s">
        <v>20</v>
      </c>
      <c r="T87" s="112"/>
      <c r="U87" s="112"/>
      <c r="V87" s="113"/>
      <c r="W87" s="111"/>
      <c r="X87" s="113"/>
      <c r="Y87" s="40" t="s">
        <v>3</v>
      </c>
      <c r="Z87" s="111"/>
      <c r="AA87" s="113"/>
      <c r="AB87" s="40" t="s">
        <v>4</v>
      </c>
      <c r="AC87" s="99" t="s">
        <v>88</v>
      </c>
      <c r="AD87" s="100"/>
      <c r="AE87" s="100"/>
      <c r="AF87" s="100"/>
      <c r="AG87" s="100"/>
      <c r="AH87" s="100"/>
      <c r="AI87" s="100"/>
      <c r="AJ87" s="100"/>
      <c r="AK87" s="100"/>
      <c r="AL87" s="128"/>
      <c r="AM87" s="6"/>
      <c r="AN87" s="5"/>
    </row>
    <row r="88" spans="2:41" ht="15" x14ac:dyDescent="0.15">
      <c r="B88" s="102" t="s">
        <v>143</v>
      </c>
      <c r="C88" s="104"/>
      <c r="D88" s="104"/>
      <c r="E88" s="104"/>
      <c r="F88" s="104"/>
      <c r="G88" s="104"/>
      <c r="H88" s="104"/>
      <c r="I88" s="103"/>
      <c r="J88" s="129"/>
      <c r="K88" s="130"/>
      <c r="L88" s="131"/>
      <c r="M88" s="105">
        <v>70</v>
      </c>
      <c r="N88" s="106"/>
      <c r="O88" s="107"/>
      <c r="P88" s="114">
        <f t="shared" si="40"/>
        <v>0</v>
      </c>
      <c r="Q88" s="115"/>
      <c r="R88" s="116"/>
      <c r="S88" s="111" t="s">
        <v>20</v>
      </c>
      <c r="T88" s="112"/>
      <c r="U88" s="112"/>
      <c r="V88" s="113"/>
      <c r="W88" s="111"/>
      <c r="X88" s="113"/>
      <c r="Y88" s="40" t="s">
        <v>3</v>
      </c>
      <c r="Z88" s="111"/>
      <c r="AA88" s="113"/>
      <c r="AB88" s="40" t="s">
        <v>4</v>
      </c>
      <c r="AC88" s="99" t="s">
        <v>144</v>
      </c>
      <c r="AD88" s="100"/>
      <c r="AE88" s="100"/>
      <c r="AF88" s="100"/>
      <c r="AG88" s="100"/>
      <c r="AH88" s="100"/>
      <c r="AI88" s="100"/>
      <c r="AJ88" s="100"/>
      <c r="AK88" s="100"/>
      <c r="AL88" s="128"/>
      <c r="AM88" s="6"/>
    </row>
    <row r="89" spans="2:41" ht="15" x14ac:dyDescent="0.15">
      <c r="B89" s="102" t="s">
        <v>28</v>
      </c>
      <c r="C89" s="104"/>
      <c r="D89" s="104"/>
      <c r="E89" s="104"/>
      <c r="F89" s="104"/>
      <c r="G89" s="104"/>
      <c r="H89" s="104"/>
      <c r="I89" s="103"/>
      <c r="J89" s="129"/>
      <c r="K89" s="130"/>
      <c r="L89" s="131"/>
      <c r="M89" s="105">
        <v>3</v>
      </c>
      <c r="N89" s="106"/>
      <c r="O89" s="107"/>
      <c r="P89" s="108">
        <f t="shared" si="40"/>
        <v>0</v>
      </c>
      <c r="Q89" s="109"/>
      <c r="R89" s="110"/>
      <c r="S89" s="111" t="s">
        <v>20</v>
      </c>
      <c r="T89" s="112"/>
      <c r="U89" s="112"/>
      <c r="V89" s="113"/>
      <c r="W89" s="111"/>
      <c r="X89" s="113"/>
      <c r="Y89" s="40" t="s">
        <v>3</v>
      </c>
      <c r="Z89" s="111"/>
      <c r="AA89" s="113"/>
      <c r="AB89" s="40" t="s">
        <v>4</v>
      </c>
      <c r="AC89" s="99"/>
      <c r="AD89" s="100"/>
      <c r="AE89" s="100"/>
      <c r="AF89" s="100"/>
      <c r="AG89" s="100"/>
      <c r="AH89" s="100"/>
      <c r="AI89" s="100"/>
      <c r="AJ89" s="100"/>
      <c r="AK89" s="100"/>
      <c r="AL89" s="128"/>
      <c r="AM89" s="6"/>
    </row>
    <row r="90" spans="2:41" ht="15" x14ac:dyDescent="0.15">
      <c r="B90" s="102" t="s">
        <v>146</v>
      </c>
      <c r="C90" s="104"/>
      <c r="D90" s="104"/>
      <c r="E90" s="104"/>
      <c r="F90" s="104"/>
      <c r="G90" s="104"/>
      <c r="H90" s="104"/>
      <c r="I90" s="103"/>
      <c r="J90" s="129"/>
      <c r="K90" s="130"/>
      <c r="L90" s="131"/>
      <c r="M90" s="105">
        <v>10</v>
      </c>
      <c r="N90" s="106"/>
      <c r="O90" s="107"/>
      <c r="P90" s="108">
        <f t="shared" ref="P90:P91" si="45">J90*M90</f>
        <v>0</v>
      </c>
      <c r="Q90" s="109"/>
      <c r="R90" s="110"/>
      <c r="S90" s="111" t="s">
        <v>20</v>
      </c>
      <c r="T90" s="112"/>
      <c r="U90" s="112"/>
      <c r="V90" s="113"/>
      <c r="W90" s="111"/>
      <c r="X90" s="113"/>
      <c r="Y90" s="40" t="s">
        <v>3</v>
      </c>
      <c r="Z90" s="111"/>
      <c r="AA90" s="113"/>
      <c r="AB90" s="40" t="s">
        <v>4</v>
      </c>
      <c r="AC90" s="99"/>
      <c r="AD90" s="100"/>
      <c r="AE90" s="100"/>
      <c r="AF90" s="100"/>
      <c r="AG90" s="100"/>
      <c r="AH90" s="100"/>
      <c r="AI90" s="100"/>
      <c r="AJ90" s="100"/>
      <c r="AK90" s="100"/>
      <c r="AL90" s="128"/>
      <c r="AM90" s="6"/>
      <c r="AO90" s="71"/>
    </row>
    <row r="91" spans="2:41" ht="15" x14ac:dyDescent="0.15">
      <c r="B91" s="102" t="s">
        <v>147</v>
      </c>
      <c r="C91" s="104"/>
      <c r="D91" s="104"/>
      <c r="E91" s="104"/>
      <c r="F91" s="104"/>
      <c r="G91" s="104"/>
      <c r="H91" s="104"/>
      <c r="I91" s="103"/>
      <c r="J91" s="129"/>
      <c r="K91" s="130"/>
      <c r="L91" s="131"/>
      <c r="M91" s="105">
        <v>45</v>
      </c>
      <c r="N91" s="106"/>
      <c r="O91" s="107"/>
      <c r="P91" s="108">
        <f t="shared" si="45"/>
        <v>0</v>
      </c>
      <c r="Q91" s="109"/>
      <c r="R91" s="110"/>
      <c r="S91" s="111" t="s">
        <v>20</v>
      </c>
      <c r="T91" s="112"/>
      <c r="U91" s="112"/>
      <c r="V91" s="113"/>
      <c r="W91" s="111"/>
      <c r="X91" s="113"/>
      <c r="Y91" s="40" t="s">
        <v>3</v>
      </c>
      <c r="Z91" s="111"/>
      <c r="AA91" s="113"/>
      <c r="AB91" s="40" t="s">
        <v>4</v>
      </c>
      <c r="AC91" s="99"/>
      <c r="AD91" s="100"/>
      <c r="AE91" s="100"/>
      <c r="AF91" s="100"/>
      <c r="AG91" s="100"/>
      <c r="AH91" s="100"/>
      <c r="AI91" s="100"/>
      <c r="AJ91" s="100"/>
      <c r="AK91" s="100"/>
      <c r="AL91" s="128"/>
      <c r="AM91" s="6"/>
      <c r="AO91" s="71"/>
    </row>
    <row r="92" spans="2:41" ht="15" x14ac:dyDescent="0.15">
      <c r="B92" s="102" t="s">
        <v>78</v>
      </c>
      <c r="C92" s="104"/>
      <c r="D92" s="104"/>
      <c r="E92" s="104"/>
      <c r="F92" s="104"/>
      <c r="G92" s="104"/>
      <c r="H92" s="104"/>
      <c r="I92" s="103"/>
      <c r="J92" s="129"/>
      <c r="K92" s="130"/>
      <c r="L92" s="131"/>
      <c r="M92" s="105">
        <v>50</v>
      </c>
      <c r="N92" s="106"/>
      <c r="O92" s="107"/>
      <c r="P92" s="108">
        <f t="shared" si="40"/>
        <v>0</v>
      </c>
      <c r="Q92" s="109"/>
      <c r="R92" s="110"/>
      <c r="S92" s="111" t="s">
        <v>20</v>
      </c>
      <c r="T92" s="112"/>
      <c r="U92" s="112"/>
      <c r="V92" s="113"/>
      <c r="W92" s="111"/>
      <c r="X92" s="113"/>
      <c r="Y92" s="40" t="s">
        <v>3</v>
      </c>
      <c r="Z92" s="111"/>
      <c r="AA92" s="113"/>
      <c r="AB92" s="40" t="s">
        <v>4</v>
      </c>
      <c r="AC92" s="99"/>
      <c r="AD92" s="100"/>
      <c r="AE92" s="100"/>
      <c r="AF92" s="100"/>
      <c r="AG92" s="100"/>
      <c r="AH92" s="100"/>
      <c r="AI92" s="100"/>
      <c r="AJ92" s="100"/>
      <c r="AK92" s="100"/>
      <c r="AL92" s="128"/>
      <c r="AM92" s="6"/>
    </row>
    <row r="93" spans="2:41" ht="15" x14ac:dyDescent="0.15">
      <c r="B93" s="133" t="s">
        <v>125</v>
      </c>
      <c r="C93" s="134"/>
      <c r="D93" s="134"/>
      <c r="E93" s="134"/>
      <c r="F93" s="134"/>
      <c r="G93" s="134"/>
      <c r="H93" s="134"/>
      <c r="I93" s="135"/>
      <c r="J93" s="136"/>
      <c r="K93" s="137"/>
      <c r="L93" s="138"/>
      <c r="M93" s="105">
        <v>270</v>
      </c>
      <c r="N93" s="106"/>
      <c r="O93" s="107"/>
      <c r="P93" s="108">
        <f t="shared" ref="P93" si="46">J93*M93</f>
        <v>0</v>
      </c>
      <c r="Q93" s="109"/>
      <c r="R93" s="110"/>
      <c r="S93" s="111" t="s">
        <v>20</v>
      </c>
      <c r="T93" s="112"/>
      <c r="U93" s="112"/>
      <c r="V93" s="113"/>
      <c r="W93" s="111"/>
      <c r="X93" s="113"/>
      <c r="Y93" s="40" t="s">
        <v>3</v>
      </c>
      <c r="Z93" s="111"/>
      <c r="AA93" s="113"/>
      <c r="AB93" s="40" t="s">
        <v>4</v>
      </c>
      <c r="AC93" s="99"/>
      <c r="AD93" s="100"/>
      <c r="AE93" s="100"/>
      <c r="AF93" s="100"/>
      <c r="AG93" s="100"/>
      <c r="AH93" s="100"/>
      <c r="AI93" s="100"/>
      <c r="AJ93" s="100"/>
      <c r="AK93" s="100"/>
      <c r="AL93" s="128"/>
      <c r="AM93" s="6"/>
      <c r="AO93" s="70"/>
    </row>
    <row r="94" spans="2:41" ht="15" customHeight="1" x14ac:dyDescent="0.15">
      <c r="B94" s="102" t="s">
        <v>79</v>
      </c>
      <c r="C94" s="104"/>
      <c r="D94" s="104"/>
      <c r="E94" s="104"/>
      <c r="F94" s="104"/>
      <c r="G94" s="104"/>
      <c r="H94" s="104"/>
      <c r="I94" s="103"/>
      <c r="J94" s="129"/>
      <c r="K94" s="130"/>
      <c r="L94" s="131"/>
      <c r="M94" s="291">
        <v>170</v>
      </c>
      <c r="N94" s="292"/>
      <c r="O94" s="293"/>
      <c r="P94" s="108">
        <f t="shared" si="40"/>
        <v>0</v>
      </c>
      <c r="Q94" s="109"/>
      <c r="R94" s="110"/>
      <c r="S94" s="111" t="s">
        <v>20</v>
      </c>
      <c r="T94" s="112"/>
      <c r="U94" s="112"/>
      <c r="V94" s="113"/>
      <c r="W94" s="111"/>
      <c r="X94" s="113"/>
      <c r="Y94" s="40" t="s">
        <v>3</v>
      </c>
      <c r="Z94" s="111"/>
      <c r="AA94" s="113"/>
      <c r="AB94" s="40" t="s">
        <v>4</v>
      </c>
      <c r="AC94" s="99"/>
      <c r="AD94" s="100"/>
      <c r="AE94" s="100"/>
      <c r="AF94" s="100"/>
      <c r="AG94" s="100"/>
      <c r="AH94" s="100"/>
      <c r="AI94" s="100"/>
      <c r="AJ94" s="100"/>
      <c r="AK94" s="100"/>
      <c r="AL94" s="128"/>
      <c r="AM94" s="6"/>
      <c r="AN94" s="5"/>
    </row>
    <row r="95" spans="2:41" ht="15" customHeight="1" x14ac:dyDescent="0.15">
      <c r="B95" s="102" t="s">
        <v>80</v>
      </c>
      <c r="C95" s="104"/>
      <c r="D95" s="104"/>
      <c r="E95" s="104"/>
      <c r="F95" s="104"/>
      <c r="G95" s="104"/>
      <c r="H95" s="104"/>
      <c r="I95" s="103"/>
      <c r="J95" s="129"/>
      <c r="K95" s="130"/>
      <c r="L95" s="131"/>
      <c r="M95" s="291">
        <v>30</v>
      </c>
      <c r="N95" s="292"/>
      <c r="O95" s="293"/>
      <c r="P95" s="108">
        <f t="shared" si="40"/>
        <v>0</v>
      </c>
      <c r="Q95" s="109"/>
      <c r="R95" s="110"/>
      <c r="S95" s="111" t="s">
        <v>20</v>
      </c>
      <c r="T95" s="112"/>
      <c r="U95" s="112"/>
      <c r="V95" s="113"/>
      <c r="W95" s="111"/>
      <c r="X95" s="113"/>
      <c r="Y95" s="40" t="s">
        <v>3</v>
      </c>
      <c r="Z95" s="111"/>
      <c r="AA95" s="113"/>
      <c r="AB95" s="40" t="s">
        <v>4</v>
      </c>
      <c r="AC95" s="99"/>
      <c r="AD95" s="100"/>
      <c r="AE95" s="100"/>
      <c r="AF95" s="100"/>
      <c r="AG95" s="100"/>
      <c r="AH95" s="100"/>
      <c r="AI95" s="100"/>
      <c r="AJ95" s="100"/>
      <c r="AK95" s="100"/>
      <c r="AL95" s="128"/>
      <c r="AM95" s="6"/>
    </row>
    <row r="96" spans="2:41" ht="15" x14ac:dyDescent="0.15">
      <c r="B96" s="127" t="s">
        <v>145</v>
      </c>
      <c r="C96" s="118"/>
      <c r="D96" s="118"/>
      <c r="E96" s="118"/>
      <c r="F96" s="118"/>
      <c r="G96" s="118"/>
      <c r="H96" s="118"/>
      <c r="I96" s="125"/>
      <c r="J96" s="285"/>
      <c r="K96" s="285"/>
      <c r="L96" s="285"/>
      <c r="M96" s="280">
        <v>400</v>
      </c>
      <c r="N96" s="280"/>
      <c r="O96" s="280"/>
      <c r="P96" s="108">
        <f t="shared" si="40"/>
        <v>0</v>
      </c>
      <c r="Q96" s="109"/>
      <c r="R96" s="110"/>
      <c r="S96" s="111" t="s">
        <v>20</v>
      </c>
      <c r="T96" s="112"/>
      <c r="U96" s="112"/>
      <c r="V96" s="113"/>
      <c r="W96" s="111"/>
      <c r="X96" s="113"/>
      <c r="Y96" s="40" t="s">
        <v>3</v>
      </c>
      <c r="Z96" s="111"/>
      <c r="AA96" s="113"/>
      <c r="AB96" s="40" t="s">
        <v>4</v>
      </c>
      <c r="AC96" s="99"/>
      <c r="AD96" s="100"/>
      <c r="AE96" s="100"/>
      <c r="AF96" s="100"/>
      <c r="AG96" s="100"/>
      <c r="AH96" s="100"/>
      <c r="AI96" s="100"/>
      <c r="AJ96" s="100"/>
      <c r="AK96" s="100"/>
      <c r="AL96" s="128"/>
      <c r="AM96" s="6"/>
    </row>
    <row r="97" spans="2:81" ht="15" x14ac:dyDescent="0.15">
      <c r="B97" s="127" t="s">
        <v>71</v>
      </c>
      <c r="C97" s="118"/>
      <c r="D97" s="118"/>
      <c r="E97" s="118"/>
      <c r="F97" s="118"/>
      <c r="G97" s="118"/>
      <c r="H97" s="118"/>
      <c r="I97" s="125"/>
      <c r="J97" s="285"/>
      <c r="K97" s="285"/>
      <c r="L97" s="285"/>
      <c r="M97" s="280">
        <v>105</v>
      </c>
      <c r="N97" s="280"/>
      <c r="O97" s="280"/>
      <c r="P97" s="286">
        <f t="shared" si="40"/>
        <v>0</v>
      </c>
      <c r="Q97" s="286"/>
      <c r="R97" s="286"/>
      <c r="S97" s="287" t="s">
        <v>20</v>
      </c>
      <c r="T97" s="287"/>
      <c r="U97" s="287"/>
      <c r="V97" s="287"/>
      <c r="W97" s="113"/>
      <c r="X97" s="111"/>
      <c r="Y97" s="40" t="s">
        <v>3</v>
      </c>
      <c r="Z97" s="287"/>
      <c r="AA97" s="287"/>
      <c r="AB97" s="40" t="s">
        <v>4</v>
      </c>
      <c r="AC97" s="288"/>
      <c r="AD97" s="289"/>
      <c r="AE97" s="289"/>
      <c r="AF97" s="289"/>
      <c r="AG97" s="289"/>
      <c r="AH97" s="289"/>
      <c r="AI97" s="289"/>
      <c r="AJ97" s="289"/>
      <c r="AK97" s="289"/>
      <c r="AL97" s="290"/>
      <c r="AM97" s="6"/>
    </row>
    <row r="98" spans="2:81" ht="13.5" x14ac:dyDescent="0.1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6"/>
    </row>
    <row r="99" spans="2:81" ht="15" x14ac:dyDescent="0.15">
      <c r="B99" s="17" t="s">
        <v>77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6"/>
      <c r="AN99" s="1"/>
      <c r="AO99"/>
    </row>
    <row r="100" spans="2:81" ht="13.5" x14ac:dyDescent="0.15">
      <c r="B100" s="273" t="s">
        <v>16</v>
      </c>
      <c r="C100" s="274"/>
      <c r="D100" s="274"/>
      <c r="E100" s="274"/>
      <c r="F100" s="274"/>
      <c r="G100" s="274"/>
      <c r="H100" s="274"/>
      <c r="I100" s="275"/>
      <c r="J100" s="274" t="s">
        <v>17</v>
      </c>
      <c r="K100" s="274"/>
      <c r="L100" s="274"/>
      <c r="M100" s="274" t="s">
        <v>18</v>
      </c>
      <c r="N100" s="274"/>
      <c r="O100" s="274"/>
      <c r="P100" s="274" t="s">
        <v>19</v>
      </c>
      <c r="Q100" s="274"/>
      <c r="R100" s="274"/>
      <c r="S100" s="230" t="s">
        <v>52</v>
      </c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68"/>
      <c r="AM100" s="6"/>
      <c r="AN100" s="1"/>
      <c r="AO100"/>
      <c r="BT100" s="278"/>
      <c r="BU100" s="278"/>
      <c r="BV100" s="278"/>
      <c r="BW100" s="278"/>
      <c r="BX100" s="278"/>
      <c r="BY100" s="278"/>
      <c r="BZ100" s="278"/>
      <c r="CA100" s="278"/>
      <c r="CB100" s="278"/>
      <c r="CC100" s="278"/>
    </row>
    <row r="101" spans="2:81" ht="15" x14ac:dyDescent="0.15">
      <c r="B101" s="265" t="s">
        <v>81</v>
      </c>
      <c r="C101" s="231"/>
      <c r="D101" s="232"/>
      <c r="E101" s="132" t="s">
        <v>49</v>
      </c>
      <c r="F101" s="104"/>
      <c r="G101" s="104"/>
      <c r="H101" s="104"/>
      <c r="I101" s="104"/>
      <c r="J101" s="279"/>
      <c r="K101" s="279"/>
      <c r="L101" s="279"/>
      <c r="M101" s="280">
        <v>45</v>
      </c>
      <c r="N101" s="280"/>
      <c r="O101" s="280"/>
      <c r="P101" s="281">
        <f>J101*M101</f>
        <v>0</v>
      </c>
      <c r="Q101" s="281"/>
      <c r="R101" s="281"/>
      <c r="S101" s="233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9"/>
      <c r="AM101" s="6"/>
      <c r="AN101" s="1"/>
      <c r="AO101"/>
    </row>
    <row r="102" spans="2:81" ht="15" x14ac:dyDescent="0.15">
      <c r="B102" s="266"/>
      <c r="C102" s="267"/>
      <c r="D102" s="235"/>
      <c r="E102" s="230" t="s">
        <v>82</v>
      </c>
      <c r="F102" s="231"/>
      <c r="G102" s="231"/>
      <c r="H102" s="231"/>
      <c r="I102" s="231"/>
      <c r="J102" s="282"/>
      <c r="K102" s="282"/>
      <c r="L102" s="282"/>
      <c r="M102" s="283">
        <v>45</v>
      </c>
      <c r="N102" s="283"/>
      <c r="O102" s="283"/>
      <c r="P102" s="284">
        <f>J102*M102</f>
        <v>0</v>
      </c>
      <c r="Q102" s="284"/>
      <c r="R102" s="284"/>
      <c r="S102" s="233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9"/>
      <c r="AM102" s="6"/>
      <c r="AN102" s="1"/>
      <c r="AO102"/>
    </row>
    <row r="103" spans="2:81" ht="15" x14ac:dyDescent="0.15">
      <c r="B103" s="53"/>
      <c r="C103" s="53"/>
      <c r="D103" s="53"/>
      <c r="E103" s="231"/>
      <c r="F103" s="231"/>
      <c r="G103" s="231"/>
      <c r="H103" s="231"/>
      <c r="I103" s="231"/>
      <c r="J103" s="262"/>
      <c r="K103" s="262"/>
      <c r="L103" s="262"/>
      <c r="M103" s="263"/>
      <c r="N103" s="263"/>
      <c r="O103" s="263"/>
      <c r="P103" s="264">
        <f>J103*M103</f>
        <v>0</v>
      </c>
      <c r="Q103" s="264"/>
      <c r="R103" s="264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O103"/>
    </row>
    <row r="104" spans="2:81" ht="15" x14ac:dyDescent="0.15">
      <c r="B104" s="267"/>
      <c r="C104" s="267"/>
      <c r="D104" s="267"/>
      <c r="E104" s="267"/>
      <c r="F104" s="267"/>
      <c r="G104" s="267"/>
      <c r="H104" s="267"/>
      <c r="I104" s="267"/>
      <c r="J104" s="270"/>
      <c r="K104" s="270"/>
      <c r="L104" s="270"/>
      <c r="M104" s="271"/>
      <c r="N104" s="271"/>
      <c r="O104" s="271"/>
      <c r="P104" s="272"/>
      <c r="Q104" s="272"/>
      <c r="R104" s="272"/>
      <c r="S104" s="272"/>
      <c r="T104" s="272"/>
      <c r="U104" s="272"/>
      <c r="V104" s="272"/>
      <c r="W104" s="272"/>
      <c r="X104" s="272"/>
      <c r="Y104" s="276"/>
      <c r="Z104" s="276"/>
      <c r="AA104" s="276"/>
      <c r="AB104" s="54"/>
      <c r="AC104" s="277"/>
      <c r="AD104" s="277"/>
      <c r="AE104" s="277"/>
      <c r="AF104" s="277"/>
      <c r="AG104" s="277"/>
      <c r="AH104" s="277"/>
      <c r="AI104" s="277"/>
      <c r="AJ104" s="277"/>
      <c r="AK104" s="277"/>
      <c r="AL104" s="277"/>
      <c r="AO104"/>
    </row>
    <row r="105" spans="2:81" ht="6.75" customHeight="1" thickBot="1" x14ac:dyDescent="0.2">
      <c r="B105" s="41"/>
      <c r="C105" s="41"/>
      <c r="D105" s="41"/>
      <c r="E105" s="41"/>
      <c r="F105" s="41"/>
      <c r="G105" s="41"/>
      <c r="H105" s="41"/>
      <c r="I105" s="41"/>
      <c r="J105" s="42"/>
      <c r="K105" s="42"/>
      <c r="L105" s="42"/>
      <c r="M105" s="43"/>
      <c r="N105" s="43"/>
      <c r="O105" s="43"/>
      <c r="P105" s="43"/>
      <c r="Q105" s="43"/>
      <c r="R105" s="43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O105"/>
    </row>
    <row r="106" spans="2:81" ht="17.25" customHeight="1" thickBot="1" x14ac:dyDescent="0.3">
      <c r="B106" s="44" t="s">
        <v>83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6"/>
    </row>
    <row r="107" spans="2:81" thickBot="1" x14ac:dyDescent="0.2">
      <c r="B107" s="127" t="s">
        <v>31</v>
      </c>
      <c r="C107" s="125"/>
      <c r="D107" s="177" t="s">
        <v>16</v>
      </c>
      <c r="E107" s="118"/>
      <c r="F107" s="118"/>
      <c r="G107" s="118"/>
      <c r="H107" s="118"/>
      <c r="I107" s="178"/>
      <c r="J107" s="117" t="s">
        <v>18</v>
      </c>
      <c r="K107" s="118"/>
      <c r="L107" s="119"/>
      <c r="M107" s="46"/>
      <c r="N107" s="120" t="s">
        <v>69</v>
      </c>
      <c r="O107" s="121"/>
      <c r="P107" s="157" t="s">
        <v>100</v>
      </c>
      <c r="Q107" s="158"/>
      <c r="R107" s="158"/>
      <c r="S107" s="158"/>
      <c r="T107" s="158"/>
      <c r="U107" s="158"/>
      <c r="V107" s="159"/>
      <c r="W107" s="160" t="s">
        <v>101</v>
      </c>
      <c r="X107" s="161"/>
      <c r="Y107" s="162"/>
      <c r="Z107" s="221"/>
      <c r="AA107" s="222"/>
      <c r="AB107" s="223"/>
      <c r="AC107" s="223"/>
      <c r="AD107" s="223"/>
      <c r="AE107" s="223"/>
      <c r="AF107" s="223"/>
      <c r="AG107" s="223"/>
      <c r="AH107" s="223"/>
      <c r="AI107" s="224"/>
      <c r="AJ107" s="225"/>
      <c r="AK107" s="225"/>
      <c r="AL107" s="36"/>
    </row>
    <row r="108" spans="2:81" ht="17.25" customHeight="1" x14ac:dyDescent="0.15">
      <c r="B108" s="127">
        <v>1</v>
      </c>
      <c r="C108" s="125"/>
      <c r="D108" s="177" t="s">
        <v>96</v>
      </c>
      <c r="E108" s="118"/>
      <c r="F108" s="118"/>
      <c r="G108" s="118"/>
      <c r="H108" s="118"/>
      <c r="I108" s="178"/>
      <c r="J108" s="165">
        <v>5120</v>
      </c>
      <c r="K108" s="166"/>
      <c r="L108" s="167"/>
      <c r="M108" s="77"/>
      <c r="N108" s="79"/>
      <c r="O108" s="79"/>
      <c r="P108" s="79"/>
      <c r="Q108" s="79"/>
      <c r="R108" s="79"/>
      <c r="S108" s="79"/>
      <c r="T108" s="79"/>
      <c r="U108" s="79"/>
      <c r="V108" s="86"/>
      <c r="W108" s="86"/>
      <c r="X108" s="86"/>
      <c r="Y108" s="77"/>
      <c r="Z108" s="458"/>
      <c r="AA108" s="459"/>
      <c r="AB108" s="223"/>
      <c r="AC108" s="223"/>
      <c r="AD108" s="223"/>
      <c r="AE108" s="223"/>
      <c r="AF108" s="223"/>
      <c r="AG108" s="223"/>
      <c r="AH108" s="223"/>
      <c r="AI108" s="224"/>
      <c r="AJ108" s="225"/>
      <c r="AK108" s="225"/>
      <c r="AL108" s="87"/>
    </row>
    <row r="109" spans="2:81" ht="17.25" customHeight="1" x14ac:dyDescent="0.15">
      <c r="B109" s="127">
        <v>2</v>
      </c>
      <c r="C109" s="125"/>
      <c r="D109" s="132" t="s">
        <v>97</v>
      </c>
      <c r="E109" s="104"/>
      <c r="F109" s="104"/>
      <c r="G109" s="104"/>
      <c r="H109" s="104"/>
      <c r="I109" s="103"/>
      <c r="J109" s="168">
        <v>4640</v>
      </c>
      <c r="K109" s="169"/>
      <c r="L109" s="170"/>
      <c r="M109" s="77"/>
      <c r="N109" s="163" t="s">
        <v>163</v>
      </c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88"/>
      <c r="AK109" s="88"/>
      <c r="AL109" s="88"/>
    </row>
    <row r="110" spans="2:81" ht="17.25" customHeight="1" x14ac:dyDescent="0.15">
      <c r="B110" s="127">
        <v>3</v>
      </c>
      <c r="C110" s="125"/>
      <c r="D110" s="177" t="s">
        <v>98</v>
      </c>
      <c r="E110" s="118"/>
      <c r="F110" s="118"/>
      <c r="G110" s="118"/>
      <c r="H110" s="118"/>
      <c r="I110" s="178"/>
      <c r="J110" s="171">
        <v>6000</v>
      </c>
      <c r="K110" s="172"/>
      <c r="L110" s="173"/>
      <c r="M110" s="77"/>
      <c r="N110" s="164" t="s">
        <v>162</v>
      </c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88"/>
      <c r="AG110" s="88"/>
      <c r="AH110" s="88"/>
      <c r="AI110" s="88"/>
      <c r="AJ110" s="88"/>
      <c r="AK110" s="88"/>
      <c r="AL110" s="88"/>
    </row>
    <row r="111" spans="2:81" ht="17.25" customHeight="1" x14ac:dyDescent="0.15">
      <c r="B111" s="127">
        <v>4</v>
      </c>
      <c r="C111" s="125"/>
      <c r="D111" s="259" t="s">
        <v>99</v>
      </c>
      <c r="E111" s="260"/>
      <c r="F111" s="260"/>
      <c r="G111" s="260"/>
      <c r="H111" s="260"/>
      <c r="I111" s="261"/>
      <c r="J111" s="174">
        <v>9040</v>
      </c>
      <c r="K111" s="175"/>
      <c r="L111" s="176"/>
      <c r="M111" s="77"/>
      <c r="N111" s="163" t="s">
        <v>148</v>
      </c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88"/>
      <c r="AJ111" s="88"/>
      <c r="AK111" s="88"/>
      <c r="AL111" s="88"/>
    </row>
    <row r="112" spans="2:81" ht="17.25" customHeight="1" x14ac:dyDescent="0.15">
      <c r="B112" s="141">
        <v>5</v>
      </c>
      <c r="C112" s="142"/>
      <c r="D112" s="145" t="s">
        <v>165</v>
      </c>
      <c r="E112" s="146"/>
      <c r="F112" s="146"/>
      <c r="G112" s="146"/>
      <c r="H112" s="146"/>
      <c r="I112" s="147"/>
      <c r="J112" s="151">
        <v>3600</v>
      </c>
      <c r="K112" s="152"/>
      <c r="L112" s="153"/>
      <c r="M112" s="77"/>
      <c r="N112" s="164" t="s">
        <v>149</v>
      </c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88"/>
      <c r="AH112" s="88"/>
      <c r="AI112" s="88"/>
      <c r="AJ112" s="88"/>
      <c r="AK112" s="88"/>
      <c r="AL112" s="88"/>
    </row>
    <row r="113" spans="2:44" ht="15" customHeight="1" x14ac:dyDescent="0.15">
      <c r="B113" s="143"/>
      <c r="C113" s="144"/>
      <c r="D113" s="148"/>
      <c r="E113" s="149"/>
      <c r="F113" s="149"/>
      <c r="G113" s="149"/>
      <c r="H113" s="149"/>
      <c r="I113" s="150"/>
      <c r="J113" s="154"/>
      <c r="K113" s="155"/>
      <c r="L113" s="156"/>
      <c r="M113" s="77"/>
      <c r="N113" s="164" t="s">
        <v>150</v>
      </c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88"/>
      <c r="AE113" s="88"/>
      <c r="AF113" s="88"/>
      <c r="AG113" s="88"/>
      <c r="AH113" s="88"/>
      <c r="AI113" s="88"/>
      <c r="AJ113" s="88"/>
      <c r="AK113" s="88"/>
      <c r="AL113" s="88"/>
      <c r="AO113" s="58"/>
    </row>
    <row r="114" spans="2:44" ht="15" x14ac:dyDescent="0.15">
      <c r="B114" s="57"/>
      <c r="C114" s="57"/>
      <c r="D114" s="68"/>
      <c r="E114" s="68"/>
      <c r="F114" s="68"/>
      <c r="G114" s="68"/>
      <c r="H114" s="68"/>
      <c r="I114" s="68"/>
      <c r="J114" s="82"/>
      <c r="K114" s="82"/>
      <c r="L114" s="82"/>
      <c r="M114" s="83"/>
      <c r="N114" s="79"/>
      <c r="O114" s="79"/>
      <c r="P114" s="80"/>
      <c r="Q114" s="80"/>
      <c r="R114" s="80"/>
      <c r="S114" s="80"/>
      <c r="T114" s="80"/>
      <c r="U114" s="80"/>
      <c r="V114" s="81"/>
      <c r="W114" s="81"/>
      <c r="X114" s="81"/>
      <c r="Y114" s="7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O114" s="58"/>
    </row>
    <row r="115" spans="2:44" ht="6.75" customHeight="1" x14ac:dyDescent="0.15">
      <c r="B115" s="56"/>
      <c r="C115" s="56"/>
      <c r="D115" s="56"/>
      <c r="E115" s="56"/>
      <c r="F115" s="56"/>
      <c r="G115" s="56"/>
      <c r="H115" s="56"/>
      <c r="I115" s="56"/>
      <c r="J115" s="55"/>
      <c r="K115" s="55"/>
      <c r="L115" s="55"/>
      <c r="M115" s="36"/>
      <c r="N115" s="60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O115" s="58"/>
      <c r="AR115" s="58"/>
    </row>
    <row r="116" spans="2:44" ht="13.5" x14ac:dyDescent="0.15">
      <c r="B116" s="127" t="s">
        <v>31</v>
      </c>
      <c r="C116" s="125"/>
      <c r="D116" s="132" t="s">
        <v>16</v>
      </c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3"/>
      <c r="P116" s="117" t="s">
        <v>18</v>
      </c>
      <c r="Q116" s="118"/>
      <c r="R116" s="119"/>
      <c r="S116" s="46"/>
      <c r="T116" s="127" t="s">
        <v>31</v>
      </c>
      <c r="U116" s="125"/>
      <c r="V116" s="132" t="s">
        <v>16</v>
      </c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3"/>
      <c r="AH116" s="117" t="s">
        <v>18</v>
      </c>
      <c r="AI116" s="118"/>
      <c r="AJ116" s="119"/>
      <c r="AK116" s="36"/>
      <c r="AL116" s="36"/>
      <c r="AQ116" s="1"/>
    </row>
    <row r="117" spans="2:44" ht="16.5" customHeight="1" x14ac:dyDescent="0.15">
      <c r="B117" s="127">
        <v>10</v>
      </c>
      <c r="C117" s="125"/>
      <c r="D117" s="99" t="s">
        <v>126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1"/>
      <c r="P117" s="90">
        <v>145</v>
      </c>
      <c r="Q117" s="91"/>
      <c r="R117" s="92"/>
      <c r="S117" s="46"/>
      <c r="T117" s="102">
        <v>21</v>
      </c>
      <c r="U117" s="103"/>
      <c r="V117" s="99" t="s">
        <v>32</v>
      </c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1"/>
      <c r="AH117" s="90">
        <v>170</v>
      </c>
      <c r="AI117" s="91"/>
      <c r="AJ117" s="92"/>
      <c r="AK117" s="36"/>
      <c r="AL117" s="36"/>
    </row>
    <row r="118" spans="2:44" ht="16.5" customHeight="1" x14ac:dyDescent="0.15">
      <c r="B118" s="127">
        <v>11</v>
      </c>
      <c r="C118" s="125"/>
      <c r="D118" s="99" t="s">
        <v>127</v>
      </c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1"/>
      <c r="P118" s="93"/>
      <c r="Q118" s="258"/>
      <c r="R118" s="95"/>
      <c r="S118" s="46"/>
      <c r="T118" s="102">
        <v>22</v>
      </c>
      <c r="U118" s="103"/>
      <c r="V118" s="99" t="s">
        <v>73</v>
      </c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1"/>
      <c r="AH118" s="93"/>
      <c r="AI118" s="94"/>
      <c r="AJ118" s="95"/>
      <c r="AK118" s="36"/>
      <c r="AL118" s="36"/>
    </row>
    <row r="119" spans="2:44" ht="16.5" customHeight="1" x14ac:dyDescent="0.15">
      <c r="B119" s="127">
        <v>12</v>
      </c>
      <c r="C119" s="125"/>
      <c r="D119" s="99" t="s">
        <v>134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1"/>
      <c r="P119" s="96"/>
      <c r="Q119" s="97"/>
      <c r="R119" s="98"/>
      <c r="S119" s="46"/>
      <c r="T119" s="102">
        <v>23</v>
      </c>
      <c r="U119" s="103"/>
      <c r="V119" s="99" t="s">
        <v>167</v>
      </c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1"/>
      <c r="AH119" s="93"/>
      <c r="AI119" s="94"/>
      <c r="AJ119" s="95"/>
      <c r="AK119" s="36"/>
      <c r="AL119" s="36"/>
    </row>
    <row r="120" spans="2:44" ht="16.5" customHeight="1" x14ac:dyDescent="0.15">
      <c r="B120" s="127">
        <v>13</v>
      </c>
      <c r="C120" s="125"/>
      <c r="D120" s="99" t="s">
        <v>128</v>
      </c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1"/>
      <c r="P120" s="90">
        <v>180</v>
      </c>
      <c r="Q120" s="91"/>
      <c r="R120" s="92"/>
      <c r="S120" s="46"/>
      <c r="T120" s="102">
        <v>24</v>
      </c>
      <c r="U120" s="103"/>
      <c r="V120" s="99" t="s">
        <v>74</v>
      </c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1"/>
      <c r="AH120" s="96"/>
      <c r="AI120" s="97"/>
      <c r="AJ120" s="98"/>
      <c r="AK120" s="36"/>
      <c r="AL120" s="36"/>
      <c r="AO120"/>
    </row>
    <row r="121" spans="2:44" ht="16.5" customHeight="1" x14ac:dyDescent="0.15">
      <c r="B121" s="127">
        <v>14</v>
      </c>
      <c r="C121" s="125"/>
      <c r="D121" s="99" t="s">
        <v>129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1"/>
      <c r="P121" s="93"/>
      <c r="Q121" s="94"/>
      <c r="R121" s="95"/>
      <c r="S121" s="46"/>
      <c r="T121" s="102">
        <v>25</v>
      </c>
      <c r="U121" s="103"/>
      <c r="V121" s="99" t="s">
        <v>33</v>
      </c>
      <c r="W121" s="100"/>
      <c r="X121" s="100"/>
      <c r="Y121" s="100"/>
      <c r="Z121" s="100"/>
      <c r="AA121" s="101"/>
      <c r="AB121" s="230" t="s">
        <v>46</v>
      </c>
      <c r="AC121" s="231"/>
      <c r="AD121" s="231"/>
      <c r="AE121" s="231"/>
      <c r="AF121" s="231"/>
      <c r="AG121" s="232"/>
      <c r="AH121" s="90">
        <v>170</v>
      </c>
      <c r="AI121" s="91"/>
      <c r="AJ121" s="92"/>
      <c r="AK121" s="36"/>
      <c r="AL121" s="36"/>
    </row>
    <row r="122" spans="2:44" ht="16.5" customHeight="1" x14ac:dyDescent="0.15">
      <c r="B122" s="127">
        <v>15</v>
      </c>
      <c r="C122" s="125"/>
      <c r="D122" s="99" t="s">
        <v>130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1"/>
      <c r="P122" s="96"/>
      <c r="Q122" s="97"/>
      <c r="R122" s="98"/>
      <c r="S122" s="46"/>
      <c r="T122" s="102">
        <v>26</v>
      </c>
      <c r="U122" s="103"/>
      <c r="V122" s="99" t="s">
        <v>34</v>
      </c>
      <c r="W122" s="100"/>
      <c r="X122" s="100"/>
      <c r="Y122" s="100"/>
      <c r="Z122" s="100"/>
      <c r="AA122" s="101"/>
      <c r="AB122" s="233"/>
      <c r="AC122" s="234"/>
      <c r="AD122" s="234"/>
      <c r="AE122" s="234"/>
      <c r="AF122" s="234"/>
      <c r="AG122" s="235"/>
      <c r="AH122" s="93"/>
      <c r="AI122" s="94"/>
      <c r="AJ122" s="95"/>
      <c r="AK122" s="36"/>
      <c r="AL122" s="36"/>
    </row>
    <row r="123" spans="2:44" ht="16.5" customHeight="1" x14ac:dyDescent="0.15">
      <c r="B123" s="127">
        <v>16</v>
      </c>
      <c r="C123" s="125"/>
      <c r="D123" s="99" t="s">
        <v>131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1"/>
      <c r="P123" s="122">
        <v>160</v>
      </c>
      <c r="Q123" s="123"/>
      <c r="R123" s="124"/>
      <c r="S123" s="46"/>
      <c r="T123" s="102">
        <v>27</v>
      </c>
      <c r="U123" s="103"/>
      <c r="V123" s="99" t="s">
        <v>35</v>
      </c>
      <c r="W123" s="100"/>
      <c r="X123" s="100"/>
      <c r="Y123" s="100"/>
      <c r="Z123" s="100"/>
      <c r="AA123" s="101"/>
      <c r="AB123" s="236"/>
      <c r="AC123" s="237"/>
      <c r="AD123" s="237"/>
      <c r="AE123" s="237"/>
      <c r="AF123" s="237"/>
      <c r="AG123" s="238"/>
      <c r="AH123" s="96"/>
      <c r="AI123" s="97"/>
      <c r="AJ123" s="98"/>
      <c r="AK123" s="36"/>
      <c r="AL123" s="36"/>
    </row>
    <row r="124" spans="2:44" ht="16.5" customHeight="1" x14ac:dyDescent="0.15">
      <c r="B124" s="127">
        <v>17</v>
      </c>
      <c r="C124" s="125"/>
      <c r="D124" s="99" t="s">
        <v>135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1"/>
      <c r="P124" s="122">
        <v>70</v>
      </c>
      <c r="Q124" s="123"/>
      <c r="R124" s="124"/>
      <c r="S124" s="46"/>
      <c r="T124" s="102">
        <v>28</v>
      </c>
      <c r="U124" s="103"/>
      <c r="V124" s="99" t="s">
        <v>85</v>
      </c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1"/>
      <c r="AH124" s="122" t="s">
        <v>5</v>
      </c>
      <c r="AI124" s="123"/>
      <c r="AJ124" s="124"/>
      <c r="AK124" s="36"/>
      <c r="AL124" s="36"/>
    </row>
    <row r="125" spans="2:44" ht="16.5" customHeight="1" x14ac:dyDescent="0.15">
      <c r="B125" s="127">
        <v>18</v>
      </c>
      <c r="C125" s="125"/>
      <c r="D125" s="99" t="s">
        <v>50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1"/>
      <c r="P125" s="90">
        <v>170</v>
      </c>
      <c r="Q125" s="91"/>
      <c r="R125" s="92"/>
      <c r="S125" s="46"/>
      <c r="T125" s="102">
        <v>29</v>
      </c>
      <c r="U125" s="103"/>
      <c r="V125" s="99" t="s">
        <v>93</v>
      </c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7"/>
      <c r="AH125" s="122">
        <v>40</v>
      </c>
      <c r="AI125" s="123"/>
      <c r="AJ125" s="124"/>
      <c r="AK125" s="36"/>
      <c r="AL125" s="36"/>
    </row>
    <row r="126" spans="2:44" ht="16.5" customHeight="1" x14ac:dyDescent="0.15">
      <c r="B126" s="127">
        <v>19</v>
      </c>
      <c r="C126" s="125"/>
      <c r="D126" s="99" t="s">
        <v>51</v>
      </c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1"/>
      <c r="P126" s="93"/>
      <c r="Q126" s="94"/>
      <c r="R126" s="95"/>
      <c r="S126" s="46"/>
      <c r="T126" s="102">
        <v>30</v>
      </c>
      <c r="U126" s="103"/>
      <c r="V126" s="99" t="s">
        <v>72</v>
      </c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1"/>
      <c r="AH126" s="122">
        <v>80</v>
      </c>
      <c r="AI126" s="123"/>
      <c r="AJ126" s="124"/>
      <c r="AK126" s="36"/>
      <c r="AL126" s="36"/>
    </row>
    <row r="127" spans="2:44" ht="16.5" customHeight="1" x14ac:dyDescent="0.15">
      <c r="B127" s="127">
        <v>20</v>
      </c>
      <c r="C127" s="125"/>
      <c r="D127" s="99" t="s">
        <v>75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1"/>
      <c r="P127" s="96"/>
      <c r="Q127" s="97"/>
      <c r="R127" s="98"/>
      <c r="S127" s="46"/>
      <c r="T127" s="102">
        <v>31</v>
      </c>
      <c r="U127" s="103"/>
      <c r="V127" s="99" t="s">
        <v>136</v>
      </c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1"/>
      <c r="AH127" s="122">
        <v>300</v>
      </c>
      <c r="AI127" s="123"/>
      <c r="AJ127" s="124"/>
      <c r="AK127" s="36"/>
      <c r="AL127" s="36"/>
    </row>
    <row r="128" spans="2:44" ht="16.5" customHeight="1" x14ac:dyDescent="0.15">
      <c r="B128" s="254" t="s">
        <v>104</v>
      </c>
      <c r="C128" s="126" t="s">
        <v>138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36"/>
      <c r="AL128" s="36"/>
    </row>
    <row r="129" spans="2:38" ht="16.5" customHeight="1" x14ac:dyDescent="0.15">
      <c r="B129" s="255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36"/>
      <c r="AL129" s="36"/>
    </row>
    <row r="130" spans="2:38" ht="5.25" customHeight="1" x14ac:dyDescent="0.2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2:38" ht="24.75" customHeight="1" x14ac:dyDescent="0.15">
      <c r="B131" s="127">
        <v>32</v>
      </c>
      <c r="C131" s="118"/>
      <c r="D131" s="125" t="s">
        <v>62</v>
      </c>
      <c r="E131" s="104"/>
      <c r="F131" s="104"/>
      <c r="G131" s="117"/>
      <c r="H131" s="139">
        <v>650</v>
      </c>
      <c r="I131" s="140"/>
      <c r="J131" s="85"/>
      <c r="K131" s="127">
        <v>33</v>
      </c>
      <c r="L131" s="118"/>
      <c r="M131" s="125" t="s">
        <v>139</v>
      </c>
      <c r="N131" s="104"/>
      <c r="O131" s="104"/>
      <c r="P131" s="117"/>
      <c r="Q131" s="139">
        <v>610</v>
      </c>
      <c r="R131" s="140"/>
      <c r="S131" s="79"/>
      <c r="T131" s="127">
        <v>34</v>
      </c>
      <c r="U131" s="118"/>
      <c r="V131" s="125" t="s">
        <v>140</v>
      </c>
      <c r="W131" s="104"/>
      <c r="X131" s="104"/>
      <c r="Y131" s="117"/>
      <c r="Z131" s="139">
        <v>500</v>
      </c>
      <c r="AA131" s="140"/>
      <c r="AB131" s="79"/>
      <c r="AC131" s="127">
        <v>35</v>
      </c>
      <c r="AD131" s="118"/>
      <c r="AE131" s="125" t="s">
        <v>61</v>
      </c>
      <c r="AF131" s="104"/>
      <c r="AG131" s="104"/>
      <c r="AH131" s="117"/>
      <c r="AI131" s="139">
        <v>500</v>
      </c>
      <c r="AJ131" s="140"/>
      <c r="AK131" s="36"/>
      <c r="AL131" s="36"/>
    </row>
    <row r="132" spans="2:38" ht="15.75" customHeight="1" x14ac:dyDescent="0.15">
      <c r="J132" s="59"/>
      <c r="K132" s="59"/>
      <c r="L132" s="59"/>
    </row>
  </sheetData>
  <sheetProtection selectLockedCells="1"/>
  <dataConsolidate/>
  <mergeCells count="694">
    <mergeCell ref="AI58:AI59"/>
    <mergeCell ref="AG58:AH59"/>
    <mergeCell ref="AI60:AI61"/>
    <mergeCell ref="AG60:AH61"/>
    <mergeCell ref="AL58:AL59"/>
    <mergeCell ref="AJ58:AK59"/>
    <mergeCell ref="AJ60:AK61"/>
    <mergeCell ref="AL60:AL61"/>
    <mergeCell ref="V56:AL56"/>
    <mergeCell ref="R57:W57"/>
    <mergeCell ref="X57:Z57"/>
    <mergeCell ref="AA57:AC57"/>
    <mergeCell ref="B40:P40"/>
    <mergeCell ref="D43:E47"/>
    <mergeCell ref="B43:B47"/>
    <mergeCell ref="C43:C47"/>
    <mergeCell ref="M47:P47"/>
    <mergeCell ref="F43:L43"/>
    <mergeCell ref="M43:P43"/>
    <mergeCell ref="F47:L47"/>
    <mergeCell ref="F49:P49"/>
    <mergeCell ref="F44:P44"/>
    <mergeCell ref="F45:L46"/>
    <mergeCell ref="M45:N46"/>
    <mergeCell ref="O45:P46"/>
    <mergeCell ref="B48:B52"/>
    <mergeCell ref="C48:C52"/>
    <mergeCell ref="D48:E52"/>
    <mergeCell ref="F48:L48"/>
    <mergeCell ref="M48:P48"/>
    <mergeCell ref="B66:G66"/>
    <mergeCell ref="H66:P66"/>
    <mergeCell ref="R66:AE66"/>
    <mergeCell ref="X50:Z50"/>
    <mergeCell ref="AA50:AC50"/>
    <mergeCell ref="R54:AL54"/>
    <mergeCell ref="R55:AL55"/>
    <mergeCell ref="R53:W53"/>
    <mergeCell ref="X53:Z53"/>
    <mergeCell ref="AA53:AC53"/>
    <mergeCell ref="F50:L51"/>
    <mergeCell ref="M50:N51"/>
    <mergeCell ref="O50:P51"/>
    <mergeCell ref="F52:L52"/>
    <mergeCell ref="M52:P52"/>
    <mergeCell ref="F53:L53"/>
    <mergeCell ref="M53:P53"/>
    <mergeCell ref="AF66:AL66"/>
    <mergeCell ref="F54:P54"/>
    <mergeCell ref="F55:L56"/>
    <mergeCell ref="M55:N56"/>
    <mergeCell ref="O55:P56"/>
    <mergeCell ref="F57:L57"/>
    <mergeCell ref="B58:P58"/>
    <mergeCell ref="J23:R23"/>
    <mergeCell ref="AH28:AJ29"/>
    <mergeCell ref="S23:AA23"/>
    <mergeCell ref="AB23:AJ23"/>
    <mergeCell ref="AH24:AJ25"/>
    <mergeCell ref="P28:R29"/>
    <mergeCell ref="S28:U29"/>
    <mergeCell ref="V28:X29"/>
    <mergeCell ref="Y28:AA29"/>
    <mergeCell ref="AB28:AD29"/>
    <mergeCell ref="AE28:AG29"/>
    <mergeCell ref="AH30:AJ31"/>
    <mergeCell ref="P30:R31"/>
    <mergeCell ref="S30:U31"/>
    <mergeCell ref="D11:W11"/>
    <mergeCell ref="X11:AJ11"/>
    <mergeCell ref="D12:W13"/>
    <mergeCell ref="X12:AJ13"/>
    <mergeCell ref="D26:E27"/>
    <mergeCell ref="F26:F27"/>
    <mergeCell ref="G26:H27"/>
    <mergeCell ref="I26:I27"/>
    <mergeCell ref="J26:L27"/>
    <mergeCell ref="M26:O27"/>
    <mergeCell ref="P26:R27"/>
    <mergeCell ref="D23:I25"/>
    <mergeCell ref="S26:U27"/>
    <mergeCell ref="V26:X27"/>
    <mergeCell ref="Y26:AA27"/>
    <mergeCell ref="AB26:AD27"/>
    <mergeCell ref="AE26:AG27"/>
    <mergeCell ref="J24:L25"/>
    <mergeCell ref="AH26:AJ27"/>
    <mergeCell ref="M24:O25"/>
    <mergeCell ref="P24:R25"/>
    <mergeCell ref="Z108:AA108"/>
    <mergeCell ref="AB108:AH108"/>
    <mergeCell ref="Z81:AA81"/>
    <mergeCell ref="AC81:AL81"/>
    <mergeCell ref="P79:R79"/>
    <mergeCell ref="S79:V79"/>
    <mergeCell ref="W79:X79"/>
    <mergeCell ref="Z79:AA79"/>
    <mergeCell ref="AC79:AL79"/>
    <mergeCell ref="P80:R80"/>
    <mergeCell ref="S80:V80"/>
    <mergeCell ref="W80:X80"/>
    <mergeCell ref="Z80:AA80"/>
    <mergeCell ref="AC80:AL80"/>
    <mergeCell ref="AI108:AK108"/>
    <mergeCell ref="S81:V81"/>
    <mergeCell ref="W81:X81"/>
    <mergeCell ref="P81:R81"/>
    <mergeCell ref="P93:R93"/>
    <mergeCell ref="S93:V93"/>
    <mergeCell ref="W93:X93"/>
    <mergeCell ref="AR12:AR13"/>
    <mergeCell ref="L2:AB3"/>
    <mergeCell ref="AD2:AF3"/>
    <mergeCell ref="D19:G20"/>
    <mergeCell ref="H19:I20"/>
    <mergeCell ref="L19:V20"/>
    <mergeCell ref="Y19:AJ20"/>
    <mergeCell ref="D14:G15"/>
    <mergeCell ref="H14:S15"/>
    <mergeCell ref="T14:W15"/>
    <mergeCell ref="X14:AJ15"/>
    <mergeCell ref="AO14:AQ14"/>
    <mergeCell ref="D16:G16"/>
    <mergeCell ref="H16:J16"/>
    <mergeCell ref="L16:M16"/>
    <mergeCell ref="O16:P16"/>
    <mergeCell ref="U16:W16"/>
    <mergeCell ref="Y16:Z16"/>
    <mergeCell ref="AB16:AC16"/>
    <mergeCell ref="Z18:AL18"/>
    <mergeCell ref="AG2:AL3"/>
    <mergeCell ref="AN12:AQ13"/>
    <mergeCell ref="D28:E29"/>
    <mergeCell ref="F28:F29"/>
    <mergeCell ref="G28:H29"/>
    <mergeCell ref="I28:I29"/>
    <mergeCell ref="J28:L29"/>
    <mergeCell ref="M28:O29"/>
    <mergeCell ref="AB24:AD25"/>
    <mergeCell ref="AE24:AG25"/>
    <mergeCell ref="I32:I33"/>
    <mergeCell ref="J32:L33"/>
    <mergeCell ref="M32:O33"/>
    <mergeCell ref="D30:E31"/>
    <mergeCell ref="F30:F31"/>
    <mergeCell ref="G30:H31"/>
    <mergeCell ref="I30:I31"/>
    <mergeCell ref="J30:L31"/>
    <mergeCell ref="M30:O31"/>
    <mergeCell ref="V30:X31"/>
    <mergeCell ref="Y30:AA31"/>
    <mergeCell ref="AB30:AD31"/>
    <mergeCell ref="AE30:AG31"/>
    <mergeCell ref="S24:U25"/>
    <mergeCell ref="V24:X25"/>
    <mergeCell ref="Y24:AA25"/>
    <mergeCell ref="Y34:AA35"/>
    <mergeCell ref="AB34:AD35"/>
    <mergeCell ref="AE34:AG35"/>
    <mergeCell ref="AH34:AJ35"/>
    <mergeCell ref="AH32:AJ33"/>
    <mergeCell ref="D34:E35"/>
    <mergeCell ref="F34:F35"/>
    <mergeCell ref="G34:H35"/>
    <mergeCell ref="I34:I35"/>
    <mergeCell ref="J34:L35"/>
    <mergeCell ref="M34:O35"/>
    <mergeCell ref="P34:R35"/>
    <mergeCell ref="S34:U35"/>
    <mergeCell ref="V34:X35"/>
    <mergeCell ref="P32:R33"/>
    <mergeCell ref="S32:U33"/>
    <mergeCell ref="V32:X33"/>
    <mergeCell ref="Y32:AA33"/>
    <mergeCell ref="AB32:AD33"/>
    <mergeCell ref="AE32:AG33"/>
    <mergeCell ref="D32:E33"/>
    <mergeCell ref="F32:F33"/>
    <mergeCell ref="G32:H33"/>
    <mergeCell ref="B36:J37"/>
    <mergeCell ref="R36:AL37"/>
    <mergeCell ref="AX38:BA38"/>
    <mergeCell ref="R39:W39"/>
    <mergeCell ref="X39:Z39"/>
    <mergeCell ref="AA39:AC39"/>
    <mergeCell ref="AD39:AF39"/>
    <mergeCell ref="AG39:AH39"/>
    <mergeCell ref="AJ39:AK39"/>
    <mergeCell ref="R38:W38"/>
    <mergeCell ref="X38:Z38"/>
    <mergeCell ref="AA38:AC38"/>
    <mergeCell ref="AD38:AF38"/>
    <mergeCell ref="AG38:AL38"/>
    <mergeCell ref="J38:J39"/>
    <mergeCell ref="K38:P39"/>
    <mergeCell ref="C38:I39"/>
    <mergeCell ref="AG41:AH41"/>
    <mergeCell ref="AJ41:AK41"/>
    <mergeCell ref="R40:W40"/>
    <mergeCell ref="X40:Z40"/>
    <mergeCell ref="AA40:AC40"/>
    <mergeCell ref="AD40:AF40"/>
    <mergeCell ref="AG40:AH40"/>
    <mergeCell ref="AG42:AH42"/>
    <mergeCell ref="AJ42:AK42"/>
    <mergeCell ref="AJ40:AK40"/>
    <mergeCell ref="R41:W41"/>
    <mergeCell ref="X41:Z41"/>
    <mergeCell ref="AA41:AC41"/>
    <mergeCell ref="AD41:AF41"/>
    <mergeCell ref="R43:W43"/>
    <mergeCell ref="X43:Z43"/>
    <mergeCell ref="AA43:AC43"/>
    <mergeCell ref="AD43:AF43"/>
    <mergeCell ref="AG43:AH43"/>
    <mergeCell ref="AJ43:AK43"/>
    <mergeCell ref="R42:W42"/>
    <mergeCell ref="X42:Z42"/>
    <mergeCell ref="AA42:AC42"/>
    <mergeCell ref="AD42:AF42"/>
    <mergeCell ref="X44:Z44"/>
    <mergeCell ref="AA44:AC44"/>
    <mergeCell ref="AD44:AF44"/>
    <mergeCell ref="AG44:AH44"/>
    <mergeCell ref="AJ44:AK44"/>
    <mergeCell ref="R47:W47"/>
    <mergeCell ref="X47:Z47"/>
    <mergeCell ref="AA47:AC47"/>
    <mergeCell ref="AD47:AF47"/>
    <mergeCell ref="AG47:AH47"/>
    <mergeCell ref="AJ47:AK47"/>
    <mergeCell ref="AX45:BA47"/>
    <mergeCell ref="R46:W46"/>
    <mergeCell ref="X46:Z46"/>
    <mergeCell ref="AA46:AC46"/>
    <mergeCell ref="AD46:AF46"/>
    <mergeCell ref="AG46:AH46"/>
    <mergeCell ref="AJ46:AK46"/>
    <mergeCell ref="R45:W45"/>
    <mergeCell ref="X45:Z45"/>
    <mergeCell ref="AA45:AC45"/>
    <mergeCell ref="AD45:AF45"/>
    <mergeCell ref="AG45:AH45"/>
    <mergeCell ref="AJ45:AK45"/>
    <mergeCell ref="AX48:BA49"/>
    <mergeCell ref="R49:W49"/>
    <mergeCell ref="X49:Z49"/>
    <mergeCell ref="AA49:AC49"/>
    <mergeCell ref="AD49:AF49"/>
    <mergeCell ref="AG49:AH49"/>
    <mergeCell ref="R48:W48"/>
    <mergeCell ref="X48:Z48"/>
    <mergeCell ref="AA48:AC48"/>
    <mergeCell ref="AD48:AF48"/>
    <mergeCell ref="AJ49:AK49"/>
    <mergeCell ref="AG48:AH48"/>
    <mergeCell ref="AJ48:AK48"/>
    <mergeCell ref="B64:Q64"/>
    <mergeCell ref="R60:W61"/>
    <mergeCell ref="X60:Z61"/>
    <mergeCell ref="AA60:AC61"/>
    <mergeCell ref="AD60:AF61"/>
    <mergeCell ref="B53:B57"/>
    <mergeCell ref="C53:C57"/>
    <mergeCell ref="D53:E57"/>
    <mergeCell ref="AD53:AF53"/>
    <mergeCell ref="M57:P57"/>
    <mergeCell ref="B59:K60"/>
    <mergeCell ref="L59:P60"/>
    <mergeCell ref="B61:P61"/>
    <mergeCell ref="B73:I73"/>
    <mergeCell ref="J73:L73"/>
    <mergeCell ref="M73:O73"/>
    <mergeCell ref="P73:R73"/>
    <mergeCell ref="S73:V73"/>
    <mergeCell ref="W73:AB73"/>
    <mergeCell ref="AC73:AL73"/>
    <mergeCell ref="B67:G67"/>
    <mergeCell ref="H67:P67"/>
    <mergeCell ref="B68:G68"/>
    <mergeCell ref="H68:P68"/>
    <mergeCell ref="B69:G71"/>
    <mergeCell ref="H69:P71"/>
    <mergeCell ref="F76:I76"/>
    <mergeCell ref="J76:L76"/>
    <mergeCell ref="M76:O76"/>
    <mergeCell ref="P76:R76"/>
    <mergeCell ref="S76:V76"/>
    <mergeCell ref="B76:E78"/>
    <mergeCell ref="W76:X76"/>
    <mergeCell ref="F75:I75"/>
    <mergeCell ref="J75:L75"/>
    <mergeCell ref="M75:O75"/>
    <mergeCell ref="P75:R75"/>
    <mergeCell ref="S75:V75"/>
    <mergeCell ref="W75:X75"/>
    <mergeCell ref="B74:E75"/>
    <mergeCell ref="F74:I74"/>
    <mergeCell ref="J74:L74"/>
    <mergeCell ref="M74:O74"/>
    <mergeCell ref="P74:R74"/>
    <mergeCell ref="S74:V74"/>
    <mergeCell ref="P77:R77"/>
    <mergeCell ref="S77:V77"/>
    <mergeCell ref="W77:X77"/>
    <mergeCell ref="M82:O82"/>
    <mergeCell ref="P82:R82"/>
    <mergeCell ref="S82:V82"/>
    <mergeCell ref="W82:X82"/>
    <mergeCell ref="F78:I78"/>
    <mergeCell ref="J78:L78"/>
    <mergeCell ref="M78:O78"/>
    <mergeCell ref="P78:R78"/>
    <mergeCell ref="S78:V78"/>
    <mergeCell ref="W78:X78"/>
    <mergeCell ref="B81:I81"/>
    <mergeCell ref="J79:L79"/>
    <mergeCell ref="J80:L80"/>
    <mergeCell ref="J81:L81"/>
    <mergeCell ref="M79:O79"/>
    <mergeCell ref="M80:O80"/>
    <mergeCell ref="M81:O81"/>
    <mergeCell ref="B79:E80"/>
    <mergeCell ref="F80:I80"/>
    <mergeCell ref="F79:I79"/>
    <mergeCell ref="F77:I77"/>
    <mergeCell ref="J77:L77"/>
    <mergeCell ref="M77:O77"/>
    <mergeCell ref="B85:I85"/>
    <mergeCell ref="M85:O85"/>
    <mergeCell ref="P85:R85"/>
    <mergeCell ref="S85:V85"/>
    <mergeCell ref="W85:X85"/>
    <mergeCell ref="Z85:AA85"/>
    <mergeCell ref="Z84:AA84"/>
    <mergeCell ref="B84:I84"/>
    <mergeCell ref="M84:O84"/>
    <mergeCell ref="P84:R84"/>
    <mergeCell ref="S84:V84"/>
    <mergeCell ref="W84:X84"/>
    <mergeCell ref="B83:I83"/>
    <mergeCell ref="J83:L83"/>
    <mergeCell ref="M83:O83"/>
    <mergeCell ref="P83:R83"/>
    <mergeCell ref="S83:V83"/>
    <mergeCell ref="W83:X83"/>
    <mergeCell ref="Z83:AA83"/>
    <mergeCell ref="B82:I82"/>
    <mergeCell ref="J82:L82"/>
    <mergeCell ref="B92:I92"/>
    <mergeCell ref="M92:O92"/>
    <mergeCell ref="P92:R92"/>
    <mergeCell ref="S92:V92"/>
    <mergeCell ref="W92:X92"/>
    <mergeCell ref="Z92:AA92"/>
    <mergeCell ref="AC92:AL92"/>
    <mergeCell ref="B89:I89"/>
    <mergeCell ref="M89:O89"/>
    <mergeCell ref="P89:R89"/>
    <mergeCell ref="S89:V89"/>
    <mergeCell ref="W89:X89"/>
    <mergeCell ref="Z89:AA89"/>
    <mergeCell ref="AC89:AL89"/>
    <mergeCell ref="B90:I90"/>
    <mergeCell ref="B91:I91"/>
    <mergeCell ref="J90:L90"/>
    <mergeCell ref="J91:L91"/>
    <mergeCell ref="M90:O90"/>
    <mergeCell ref="M91:O91"/>
    <mergeCell ref="S90:V90"/>
    <mergeCell ref="S91:V91"/>
    <mergeCell ref="Z90:AA90"/>
    <mergeCell ref="Z91:AA91"/>
    <mergeCell ref="B95:I95"/>
    <mergeCell ref="M95:O95"/>
    <mergeCell ref="P95:R95"/>
    <mergeCell ref="S95:V95"/>
    <mergeCell ref="W95:X95"/>
    <mergeCell ref="Z95:AA95"/>
    <mergeCell ref="AC95:AL95"/>
    <mergeCell ref="B94:I94"/>
    <mergeCell ref="M94:O94"/>
    <mergeCell ref="P94:R94"/>
    <mergeCell ref="S94:V94"/>
    <mergeCell ref="W94:X94"/>
    <mergeCell ref="Z94:AA94"/>
    <mergeCell ref="AC94:AL94"/>
    <mergeCell ref="B97:I97"/>
    <mergeCell ref="J97:L97"/>
    <mergeCell ref="M97:O97"/>
    <mergeCell ref="P97:R97"/>
    <mergeCell ref="S97:V97"/>
    <mergeCell ref="W97:X97"/>
    <mergeCell ref="AC97:AL97"/>
    <mergeCell ref="Z97:AA97"/>
    <mergeCell ref="B96:I96"/>
    <mergeCell ref="J96:L96"/>
    <mergeCell ref="M96:O96"/>
    <mergeCell ref="P96:R96"/>
    <mergeCell ref="S96:V96"/>
    <mergeCell ref="W96:X96"/>
    <mergeCell ref="Z96:AA96"/>
    <mergeCell ref="AC96:AL96"/>
    <mergeCell ref="BT100:CC100"/>
    <mergeCell ref="E101:I101"/>
    <mergeCell ref="J101:L101"/>
    <mergeCell ref="M101:O101"/>
    <mergeCell ref="P101:R101"/>
    <mergeCell ref="E102:I102"/>
    <mergeCell ref="J102:L102"/>
    <mergeCell ref="M102:O102"/>
    <mergeCell ref="P102:R102"/>
    <mergeCell ref="E103:I103"/>
    <mergeCell ref="J103:L103"/>
    <mergeCell ref="M103:O103"/>
    <mergeCell ref="P103:R103"/>
    <mergeCell ref="B101:D102"/>
    <mergeCell ref="S100:AL102"/>
    <mergeCell ref="B104:I104"/>
    <mergeCell ref="J104:L104"/>
    <mergeCell ref="M104:O104"/>
    <mergeCell ref="P104:R104"/>
    <mergeCell ref="B100:I100"/>
    <mergeCell ref="J100:L100"/>
    <mergeCell ref="M100:O100"/>
    <mergeCell ref="P100:R100"/>
    <mergeCell ref="S104:U104"/>
    <mergeCell ref="V104:X104"/>
    <mergeCell ref="Y104:AA104"/>
    <mergeCell ref="AC104:AL104"/>
    <mergeCell ref="B116:C116"/>
    <mergeCell ref="D116:O116"/>
    <mergeCell ref="P116:R116"/>
    <mergeCell ref="T116:U116"/>
    <mergeCell ref="V116:AG116"/>
    <mergeCell ref="AH116:AJ116"/>
    <mergeCell ref="B111:C111"/>
    <mergeCell ref="D111:I111"/>
    <mergeCell ref="B110:C110"/>
    <mergeCell ref="D110:I110"/>
    <mergeCell ref="N110:AE110"/>
    <mergeCell ref="B119:C119"/>
    <mergeCell ref="D119:O119"/>
    <mergeCell ref="T119:U119"/>
    <mergeCell ref="B120:C120"/>
    <mergeCell ref="D120:O120"/>
    <mergeCell ref="T120:U120"/>
    <mergeCell ref="B117:C117"/>
    <mergeCell ref="D117:O117"/>
    <mergeCell ref="B118:C118"/>
    <mergeCell ref="D118:O118"/>
    <mergeCell ref="P117:R119"/>
    <mergeCell ref="T117:U117"/>
    <mergeCell ref="B126:C126"/>
    <mergeCell ref="D126:O126"/>
    <mergeCell ref="T126:U126"/>
    <mergeCell ref="B128:B129"/>
    <mergeCell ref="V125:AG125"/>
    <mergeCell ref="B121:C121"/>
    <mergeCell ref="D121:O121"/>
    <mergeCell ref="T121:U121"/>
    <mergeCell ref="B122:C122"/>
    <mergeCell ref="D122:O122"/>
    <mergeCell ref="T122:U122"/>
    <mergeCell ref="B123:C123"/>
    <mergeCell ref="P124:R124"/>
    <mergeCell ref="P120:R122"/>
    <mergeCell ref="D123:O123"/>
    <mergeCell ref="T123:U123"/>
    <mergeCell ref="H131:I131"/>
    <mergeCell ref="K131:L131"/>
    <mergeCell ref="M131:P131"/>
    <mergeCell ref="Q131:R131"/>
    <mergeCell ref="T131:U131"/>
    <mergeCell ref="V131:Y131"/>
    <mergeCell ref="B131:C131"/>
    <mergeCell ref="B127:C127"/>
    <mergeCell ref="D127:O127"/>
    <mergeCell ref="AO28:AQ29"/>
    <mergeCell ref="V120:AG120"/>
    <mergeCell ref="V119:AG119"/>
    <mergeCell ref="V121:AA121"/>
    <mergeCell ref="AB121:AG123"/>
    <mergeCell ref="AH117:AJ120"/>
    <mergeCell ref="AH121:AJ123"/>
    <mergeCell ref="AC88:AL88"/>
    <mergeCell ref="Z86:AA86"/>
    <mergeCell ref="AC86:AL86"/>
    <mergeCell ref="AC77:AL77"/>
    <mergeCell ref="AC78:AL78"/>
    <mergeCell ref="AC72:AL72"/>
    <mergeCell ref="R58:W59"/>
    <mergeCell ref="X58:Z59"/>
    <mergeCell ref="AA58:AC59"/>
    <mergeCell ref="AD58:AF59"/>
    <mergeCell ref="AC87:AL87"/>
    <mergeCell ref="Z82:AA82"/>
    <mergeCell ref="AC82:AL82"/>
    <mergeCell ref="V117:AG117"/>
    <mergeCell ref="P123:R123"/>
    <mergeCell ref="Z77:AA77"/>
    <mergeCell ref="Z75:AA75"/>
    <mergeCell ref="AC76:AL76"/>
    <mergeCell ref="AC85:AL85"/>
    <mergeCell ref="AC84:AL84"/>
    <mergeCell ref="AC83:AL83"/>
    <mergeCell ref="Z78:AA78"/>
    <mergeCell ref="AO32:AQ33"/>
    <mergeCell ref="AR32:AT33"/>
    <mergeCell ref="AH125:AJ125"/>
    <mergeCell ref="V126:AG126"/>
    <mergeCell ref="AH126:AJ126"/>
    <mergeCell ref="AA52:AC52"/>
    <mergeCell ref="AD52:AF52"/>
    <mergeCell ref="AG53:AH53"/>
    <mergeCell ref="AJ53:AK53"/>
    <mergeCell ref="AD50:AF50"/>
    <mergeCell ref="AG50:AH50"/>
    <mergeCell ref="AJ50:AK50"/>
    <mergeCell ref="R51:W51"/>
    <mergeCell ref="X51:Z51"/>
    <mergeCell ref="AA51:AC51"/>
    <mergeCell ref="R50:W50"/>
    <mergeCell ref="R52:W52"/>
    <mergeCell ref="X52:Z52"/>
    <mergeCell ref="R44:W44"/>
    <mergeCell ref="BJ25:BL25"/>
    <mergeCell ref="BM25:BO25"/>
    <mergeCell ref="BM26:BO27"/>
    <mergeCell ref="BJ26:BL27"/>
    <mergeCell ref="BG26:BI27"/>
    <mergeCell ref="BD26:BF27"/>
    <mergeCell ref="BA26:BC27"/>
    <mergeCell ref="V124:AG124"/>
    <mergeCell ref="V122:AA122"/>
    <mergeCell ref="AX26:AZ27"/>
    <mergeCell ref="AU26:AW27"/>
    <mergeCell ref="AR26:AT27"/>
    <mergeCell ref="AO26:AQ27"/>
    <mergeCell ref="AH124:AJ124"/>
    <mergeCell ref="W74:X74"/>
    <mergeCell ref="Z74:AA74"/>
    <mergeCell ref="AC74:AL75"/>
    <mergeCell ref="Z107:AA107"/>
    <mergeCell ref="AB107:AH107"/>
    <mergeCell ref="AI107:AK107"/>
    <mergeCell ref="S88:V88"/>
    <mergeCell ref="W88:X88"/>
    <mergeCell ref="V123:AA123"/>
    <mergeCell ref="Z76:AA76"/>
    <mergeCell ref="AU32:AW33"/>
    <mergeCell ref="AX32:AZ33"/>
    <mergeCell ref="BA32:BC33"/>
    <mergeCell ref="BD32:BF33"/>
    <mergeCell ref="BG28:BI29"/>
    <mergeCell ref="AO22:AW22"/>
    <mergeCell ref="AX22:BF22"/>
    <mergeCell ref="BG22:BO22"/>
    <mergeCell ref="AX23:AZ24"/>
    <mergeCell ref="BA23:BC24"/>
    <mergeCell ref="BD23:BF24"/>
    <mergeCell ref="BG23:BI24"/>
    <mergeCell ref="BJ23:BL24"/>
    <mergeCell ref="BM23:BO24"/>
    <mergeCell ref="AO23:AQ24"/>
    <mergeCell ref="AR23:AT24"/>
    <mergeCell ref="AU23:AW24"/>
    <mergeCell ref="AO25:AQ25"/>
    <mergeCell ref="AR25:AT25"/>
    <mergeCell ref="AU25:AW25"/>
    <mergeCell ref="AX25:AZ25"/>
    <mergeCell ref="BA25:BC25"/>
    <mergeCell ref="BD25:BF25"/>
    <mergeCell ref="BG25:BI25"/>
    <mergeCell ref="BG37:BO37"/>
    <mergeCell ref="BA37:BF37"/>
    <mergeCell ref="BA34:BC35"/>
    <mergeCell ref="BD34:BF35"/>
    <mergeCell ref="BG34:BI35"/>
    <mergeCell ref="BJ34:BL35"/>
    <mergeCell ref="BM34:BO35"/>
    <mergeCell ref="AC90:AL90"/>
    <mergeCell ref="AC91:AL91"/>
    <mergeCell ref="AO34:AQ35"/>
    <mergeCell ref="AR34:AT35"/>
    <mergeCell ref="AU34:AW35"/>
    <mergeCell ref="AX34:AZ35"/>
    <mergeCell ref="R69:AL71"/>
    <mergeCell ref="AF67:AL68"/>
    <mergeCell ref="R67:AE67"/>
    <mergeCell ref="R68:AE68"/>
    <mergeCell ref="AD51:AF51"/>
    <mergeCell ref="AG51:AH51"/>
    <mergeCell ref="AJ51:AK51"/>
    <mergeCell ref="AD57:AF57"/>
    <mergeCell ref="AG57:AL57"/>
    <mergeCell ref="AG52:AH52"/>
    <mergeCell ref="AJ52:AK52"/>
    <mergeCell ref="AN26:AN27"/>
    <mergeCell ref="AN28:AN29"/>
    <mergeCell ref="AN30:AN31"/>
    <mergeCell ref="AN32:AN33"/>
    <mergeCell ref="AN34:AN35"/>
    <mergeCell ref="BJ28:BL29"/>
    <mergeCell ref="BM28:BO29"/>
    <mergeCell ref="AO30:AQ31"/>
    <mergeCell ref="AR30:AT31"/>
    <mergeCell ref="AU30:AW31"/>
    <mergeCell ref="AX30:AZ31"/>
    <mergeCell ref="BA30:BC31"/>
    <mergeCell ref="BD30:BF31"/>
    <mergeCell ref="BG30:BI31"/>
    <mergeCell ref="BJ30:BL31"/>
    <mergeCell ref="BM30:BO31"/>
    <mergeCell ref="BG32:BI33"/>
    <mergeCell ref="BJ32:BL33"/>
    <mergeCell ref="BM32:BO33"/>
    <mergeCell ref="AR28:AT29"/>
    <mergeCell ref="AU28:AW29"/>
    <mergeCell ref="AX28:AZ29"/>
    <mergeCell ref="BA28:BC29"/>
    <mergeCell ref="BD28:BF29"/>
    <mergeCell ref="J84:L84"/>
    <mergeCell ref="J85:L85"/>
    <mergeCell ref="J86:L86"/>
    <mergeCell ref="J87:L87"/>
    <mergeCell ref="J88:L88"/>
    <mergeCell ref="J89:L89"/>
    <mergeCell ref="AI131:AJ131"/>
    <mergeCell ref="B112:C113"/>
    <mergeCell ref="D112:I113"/>
    <mergeCell ref="J112:L113"/>
    <mergeCell ref="P107:V107"/>
    <mergeCell ref="W107:Y107"/>
    <mergeCell ref="N109:AI109"/>
    <mergeCell ref="N111:AH111"/>
    <mergeCell ref="N112:AF112"/>
    <mergeCell ref="N113:AC113"/>
    <mergeCell ref="J108:L108"/>
    <mergeCell ref="J109:L109"/>
    <mergeCell ref="J110:L110"/>
    <mergeCell ref="J111:L111"/>
    <mergeCell ref="B108:C108"/>
    <mergeCell ref="D108:I108"/>
    <mergeCell ref="B107:C107"/>
    <mergeCell ref="D107:I107"/>
    <mergeCell ref="AH127:AJ127"/>
    <mergeCell ref="D131:G131"/>
    <mergeCell ref="C128:AJ129"/>
    <mergeCell ref="B109:C109"/>
    <mergeCell ref="Z88:AA88"/>
    <mergeCell ref="B87:I87"/>
    <mergeCell ref="M87:O87"/>
    <mergeCell ref="P87:R87"/>
    <mergeCell ref="S87:V87"/>
    <mergeCell ref="W87:X87"/>
    <mergeCell ref="Z87:AA87"/>
    <mergeCell ref="AC131:AD131"/>
    <mergeCell ref="AE131:AH131"/>
    <mergeCell ref="Z93:AA93"/>
    <mergeCell ref="AC93:AL93"/>
    <mergeCell ref="J92:L92"/>
    <mergeCell ref="J94:L94"/>
    <mergeCell ref="J95:L95"/>
    <mergeCell ref="D109:I109"/>
    <mergeCell ref="B93:I93"/>
    <mergeCell ref="J93:L93"/>
    <mergeCell ref="M93:O93"/>
    <mergeCell ref="Z131:AA131"/>
    <mergeCell ref="B124:C124"/>
    <mergeCell ref="P125:R127"/>
    <mergeCell ref="V118:AG118"/>
    <mergeCell ref="T118:U118"/>
    <mergeCell ref="B86:I86"/>
    <mergeCell ref="M86:O86"/>
    <mergeCell ref="P86:R86"/>
    <mergeCell ref="S86:V86"/>
    <mergeCell ref="W86:X86"/>
    <mergeCell ref="P90:R90"/>
    <mergeCell ref="P91:R91"/>
    <mergeCell ref="W90:X90"/>
    <mergeCell ref="W91:X91"/>
    <mergeCell ref="B88:I88"/>
    <mergeCell ref="M88:O88"/>
    <mergeCell ref="P88:R88"/>
    <mergeCell ref="J107:L107"/>
    <mergeCell ref="N107:O107"/>
    <mergeCell ref="D124:O124"/>
    <mergeCell ref="T124:U124"/>
    <mergeCell ref="T127:U127"/>
    <mergeCell ref="V127:AG127"/>
    <mergeCell ref="B125:C125"/>
    <mergeCell ref="D125:O125"/>
    <mergeCell ref="T125:U125"/>
  </mergeCells>
  <phoneticPr fontId="2"/>
  <conditionalFormatting sqref="P94:P97 P74:P92">
    <cfRule type="cellIs" dxfId="6" priority="19" stopIfTrue="1" operator="equal">
      <formula>0</formula>
    </cfRule>
  </conditionalFormatting>
  <conditionalFormatting sqref="P101:P105 S104 V104">
    <cfRule type="cellIs" dxfId="5" priority="9" stopIfTrue="1" operator="equal">
      <formula>0</formula>
    </cfRule>
  </conditionalFormatting>
  <conditionalFormatting sqref="AA57:AA58 AD57:AD58 AA60 AD60">
    <cfRule type="expression" dxfId="4" priority="15" stopIfTrue="1">
      <formula>ISERROR(AA57)</formula>
    </cfRule>
  </conditionalFormatting>
  <conditionalFormatting sqref="AA39:AF53">
    <cfRule type="expression" dxfId="3" priority="12" stopIfTrue="1">
      <formula>ISERROR(AA39)</formula>
    </cfRule>
  </conditionalFormatting>
  <conditionalFormatting sqref="AA62:AF62">
    <cfRule type="expression" dxfId="2" priority="16" stopIfTrue="1">
      <formula>ISERROR(AA62)</formula>
    </cfRule>
  </conditionalFormatting>
  <conditionalFormatting sqref="AC72:AL72">
    <cfRule type="cellIs" dxfId="1" priority="23" stopIfTrue="1" operator="equal">
      <formula>0</formula>
    </cfRule>
  </conditionalFormatting>
  <conditionalFormatting sqref="P93">
    <cfRule type="cellIs" dxfId="0" priority="1" stopIfTrue="1" operator="equal">
      <formula>0</formula>
    </cfRule>
  </conditionalFormatting>
  <dataValidations count="14">
    <dataValidation type="list" allowBlank="1" showInputMessage="1" sqref="Y19" xr:uid="{4D7CA539-9E0D-4969-A5A1-52FA202CE624}">
      <formula1>"新規,変更"</formula1>
    </dataValidation>
    <dataValidation type="list" allowBlank="1" showInputMessage="1" sqref="L19:V20" xr:uid="{3547C58F-A572-4813-9251-E95121289149}">
      <formula1>"現金払い,銀行振込"</formula1>
    </dataValidation>
    <dataValidation type="list" allowBlank="1" showInputMessage="1" sqref="AJ39:AK53 AA74:AA87 Z74:Z97 AA89:AA97" xr:uid="{C6BE030A-2865-4C52-A851-84A18C4AD5E8}">
      <formula1>"6,7,8,9,10,11,12,13,14,15,16,17,18,19"</formula1>
    </dataValidation>
    <dataValidation type="list" allowBlank="1" showInputMessage="1" sqref="D53 D48 D43" xr:uid="{471BBC77-8986-4A6F-A240-06628437C6D7}">
      <formula1>"朝,昼,夕"</formula1>
    </dataValidation>
    <dataValidation type="list" allowBlank="1" showInputMessage="1" showErrorMessage="1" sqref="D26:E35" xr:uid="{0AAABD6D-D417-4AD2-AB72-04616366D99C}">
      <formula1>"1,2,3,4,5,6,7,8,9,10,11,12"</formula1>
    </dataValidation>
    <dataValidation type="list" allowBlank="1" showInputMessage="1" showErrorMessage="1" sqref="G26:H35 AG62:AH62 X74:X87 AG39:AH53 W74:W97 X89:X97" xr:uid="{A732DA39-FCD0-4500-A7FC-5D1DF211BD3A}">
      <formula1>"1,2,3,4,5,6,7,8,9,10,11,12,13,14,15,16,17,18,19,20,21,22,23,24,25,26,27,28,29,30,31"</formula1>
    </dataValidation>
    <dataValidation type="list" showDropDown="1" showInputMessage="1" sqref="R62:W62 S56:V56" xr:uid="{FF3ED881-D881-4B28-8F67-C54A99245DBC}">
      <formula1>"幕ノ内,パン,唐揚げ"</formula1>
    </dataValidation>
    <dataValidation type="list" allowBlank="1" showInputMessage="1" showErrorMessage="1" sqref="S74:V97" xr:uid="{EA2EAA5C-9A67-4C2A-B6B1-C2F9572EDB19}">
      <formula1>"晴,荒天"</formula1>
    </dataValidation>
    <dataValidation type="list" allowBlank="1" showInputMessage="1" showErrorMessage="1" sqref="R39:W53" xr:uid="{0A2FBE2B-5346-4E62-A8EB-D793CC1881F3}">
      <formula1>$AN$45:$AN$66</formula1>
    </dataValidation>
    <dataValidation type="list" allowBlank="1" showInputMessage="1" showErrorMessage="1" sqref="F44:P44 F49:P49 F54:P54" xr:uid="{3DBA531E-5293-42E7-8F41-31F0BD00A5F2}">
      <formula1>$AN$69:$AN$73</formula1>
    </dataValidation>
    <dataValidation type="list" allowBlank="1" showInputMessage="1" sqref="R58:W61" xr:uid="{FE9A34E0-BC51-444A-8CB9-58BD95340141}">
      <formula1>$AN$81:$AN$84</formula1>
    </dataValidation>
    <dataValidation type="list" allowBlank="1" showInputMessage="1" showErrorMessage="1" sqref="M43:P43 M48:P48 M53:P53" xr:uid="{47AF149A-0184-4E0F-9E5B-4DFD7A417BF3}">
      <formula1>$AQ$69:$AQ$70</formula1>
    </dataValidation>
    <dataValidation type="list" allowBlank="1" showInputMessage="1" showErrorMessage="1" sqref="M47:P47 M52:P52 M57:P57 C38:I39" xr:uid="{9CC73532-1C1C-4E79-B923-4BB04FE7F89E}">
      <formula1>"無,有"</formula1>
    </dataValidation>
    <dataValidation type="list" allowBlank="1" showInputMessage="1" sqref="L59:P60" xr:uid="{0BA7F297-EFEA-4518-BB38-A6407DA7069E}">
      <formula1>"有,無"</formula1>
    </dataValidation>
  </dataValidations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92" orientation="portrait" r:id="rId1"/>
  <headerFooter alignWithMargins="0"/>
  <rowBreaks count="1" manualBreakCount="1">
    <brk id="71" min="5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</vt:lpstr>
      <vt:lpstr>'R７年度'!Print_Area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前田　みのり</cp:lastModifiedBy>
  <cp:lastPrinted>2025-02-15T04:22:36Z</cp:lastPrinted>
  <dcterms:created xsi:type="dcterms:W3CDTF">2002-09-08T00:27:22Z</dcterms:created>
  <dcterms:modified xsi:type="dcterms:W3CDTF">2025-06-03T04:52:27Z</dcterms:modified>
</cp:coreProperties>
</file>